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Alfred\Desktop\FGN Budget\2021 Budget Pack\2021 Approved Budget\"/>
    </mc:Choice>
  </mc:AlternateContent>
  <xr:revisionPtr revIDLastSave="0" documentId="8_{13861840-766F-44B0-B057-50FDD3362560}" xr6:coauthVersionLast="45" xr6:coauthVersionMax="45" xr10:uidLastSave="{00000000-0000-0000-0000-000000000000}"/>
  <bookViews>
    <workbookView xWindow="384" yWindow="384" windowWidth="15360" windowHeight="10932" xr2:uid="{00000000-000D-0000-FFFF-FFFF00000000}"/>
  </bookViews>
  <sheets>
    <sheet name="Bil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ngl0110" localSheetId="0">#REF!</definedName>
    <definedName name="_______ngl0110">#REF!</definedName>
    <definedName name="_______ngl0111" localSheetId="0">#REF!</definedName>
    <definedName name="_______ngl0111">#REF!</definedName>
    <definedName name="_______ngl0120" localSheetId="0">#REF!</definedName>
    <definedName name="_______ngl0120">#REF!</definedName>
    <definedName name="_______ngl0121" localSheetId="0">#REF!</definedName>
    <definedName name="_______ngl0121">#REF!</definedName>
    <definedName name="_______ngl0130" localSheetId="0">#REF!</definedName>
    <definedName name="_______ngl0130">#REF!</definedName>
    <definedName name="_______ngl0131" localSheetId="0">#REF!</definedName>
    <definedName name="_______ngl0131">#REF!</definedName>
    <definedName name="_______ngl0132" localSheetId="0">#REF!</definedName>
    <definedName name="_______ngl0132">#REF!</definedName>
    <definedName name="_______ngl0133" localSheetId="0">#REF!</definedName>
    <definedName name="_______ngl0133">#REF!</definedName>
    <definedName name="_______ngl0134" localSheetId="0">#REF!</definedName>
    <definedName name="_______ngl0134">#REF!</definedName>
    <definedName name="_______ngl0135" localSheetId="0">#REF!</definedName>
    <definedName name="_______ngl0135">#REF!</definedName>
    <definedName name="_______ngl0140" localSheetId="0">#REF!</definedName>
    <definedName name="_______ngl0140">#REF!</definedName>
    <definedName name="_______ngl0150" localSheetId="0">#REF!</definedName>
    <definedName name="_______ngl0150">#REF!</definedName>
    <definedName name="_______ngl0152" localSheetId="0">#REF!</definedName>
    <definedName name="_______ngl0152">#REF!</definedName>
    <definedName name="_______ngl0162" localSheetId="0">#REF!</definedName>
    <definedName name="_______ngl0162">#REF!</definedName>
    <definedName name="_______nlg0151" localSheetId="0">#REF!</definedName>
    <definedName name="_______nlg0151">#REF!</definedName>
    <definedName name="_______PG1" localSheetId="0">#REF!</definedName>
    <definedName name="_______PG1">#REF!</definedName>
    <definedName name="_______PG10" localSheetId="0">#REF!</definedName>
    <definedName name="_______PG10">#REF!</definedName>
    <definedName name="_______PG12" localSheetId="0">#REF!</definedName>
    <definedName name="_______PG12">#REF!</definedName>
    <definedName name="_______PG2" localSheetId="0">#REF!</definedName>
    <definedName name="_______PG2">#REF!</definedName>
    <definedName name="_______PG3" localSheetId="0">#REF!</definedName>
    <definedName name="_______PG3">#REF!</definedName>
    <definedName name="_______PG5" localSheetId="0">#REF!</definedName>
    <definedName name="_______PG5">#REF!</definedName>
    <definedName name="_______PG6" localSheetId="0">#REF!</definedName>
    <definedName name="_______PG6">#REF!</definedName>
    <definedName name="_______PG7" localSheetId="0">#REF!</definedName>
    <definedName name="_______PG7">#REF!</definedName>
    <definedName name="_______PG8" localSheetId="0">#REF!</definedName>
    <definedName name="_______PG8">#REF!</definedName>
    <definedName name="_______PG9" localSheetId="0">#REF!</definedName>
    <definedName name="_______PG9">#REF!</definedName>
    <definedName name="_______PSY1" localSheetId="0">#REF!</definedName>
    <definedName name="_______PSY1">#REF!</definedName>
    <definedName name="______ngl0110" localSheetId="0">#REF!</definedName>
    <definedName name="______ngl0110">#REF!</definedName>
    <definedName name="______ngl0111" localSheetId="0">#REF!</definedName>
    <definedName name="______ngl0111">#REF!</definedName>
    <definedName name="______ngl0120" localSheetId="0">#REF!</definedName>
    <definedName name="______ngl0120">#REF!</definedName>
    <definedName name="______ngl0121" localSheetId="0">#REF!</definedName>
    <definedName name="______ngl0121">#REF!</definedName>
    <definedName name="______ngl0130" localSheetId="0">#REF!</definedName>
    <definedName name="______ngl0130">#REF!</definedName>
    <definedName name="______ngl0131" localSheetId="0">#REF!</definedName>
    <definedName name="______ngl0131">#REF!</definedName>
    <definedName name="______ngl0132" localSheetId="0">#REF!</definedName>
    <definedName name="______ngl0132">#REF!</definedName>
    <definedName name="______ngl0133" localSheetId="0">#REF!</definedName>
    <definedName name="______ngl0133">#REF!</definedName>
    <definedName name="______ngl0134" localSheetId="0">#REF!</definedName>
    <definedName name="______ngl0134">#REF!</definedName>
    <definedName name="______ngl0135" localSheetId="0">#REF!</definedName>
    <definedName name="______ngl0135">#REF!</definedName>
    <definedName name="______ngl0140" localSheetId="0">#REF!</definedName>
    <definedName name="______ngl0140">#REF!</definedName>
    <definedName name="______ngl0150" localSheetId="0">#REF!</definedName>
    <definedName name="______ngl0150">#REF!</definedName>
    <definedName name="______ngl0151" localSheetId="0">#REF!</definedName>
    <definedName name="______ngl0151">#REF!</definedName>
    <definedName name="______ngl0152" localSheetId="0">#REF!</definedName>
    <definedName name="______ngl0152">#REF!</definedName>
    <definedName name="______ngl0162" localSheetId="0">#REF!</definedName>
    <definedName name="______ngl0162">#REF!</definedName>
    <definedName name="______nlg0151" localSheetId="0">#REF!</definedName>
    <definedName name="______nlg0151">#REF!</definedName>
    <definedName name="______PG1" localSheetId="0">#REF!</definedName>
    <definedName name="______PG1">#REF!</definedName>
    <definedName name="______PG10" localSheetId="0">#REF!</definedName>
    <definedName name="______PG10">#REF!</definedName>
    <definedName name="______PG11" localSheetId="0">#REF!</definedName>
    <definedName name="______PG11">#REF!</definedName>
    <definedName name="______PG12" localSheetId="0">#REF!</definedName>
    <definedName name="______PG12">#REF!</definedName>
    <definedName name="______PG13" localSheetId="0">#REF!</definedName>
    <definedName name="______PG13">#REF!</definedName>
    <definedName name="______PG2" localSheetId="0">#REF!</definedName>
    <definedName name="______PG2">#REF!</definedName>
    <definedName name="______PG3" localSheetId="0">#REF!</definedName>
    <definedName name="______PG3">#REF!</definedName>
    <definedName name="______PG4" localSheetId="0">#REF!</definedName>
    <definedName name="______PG4">#REF!</definedName>
    <definedName name="______PG5" localSheetId="0">#REF!</definedName>
    <definedName name="______PG5">#REF!</definedName>
    <definedName name="______PG6" localSheetId="0">#REF!</definedName>
    <definedName name="______PG6">#REF!</definedName>
    <definedName name="______PG7" localSheetId="0">#REF!</definedName>
    <definedName name="______PG7">#REF!</definedName>
    <definedName name="______PG8" localSheetId="0">#REF!</definedName>
    <definedName name="______PG8">#REF!</definedName>
    <definedName name="______PG9" localSheetId="0">#REF!</definedName>
    <definedName name="______PG9">#REF!</definedName>
    <definedName name="______PSY1" localSheetId="0">#REF!</definedName>
    <definedName name="______PSY1">#REF!</definedName>
    <definedName name="_____ngl0110" localSheetId="0">#REF!</definedName>
    <definedName name="_____ngl0110">#REF!</definedName>
    <definedName name="_____ngl0111" localSheetId="0">#REF!</definedName>
    <definedName name="_____ngl0111">#REF!</definedName>
    <definedName name="_____ngl0120" localSheetId="0">#REF!</definedName>
    <definedName name="_____ngl0120">#REF!</definedName>
    <definedName name="_____ngl0121" localSheetId="0">#REF!</definedName>
    <definedName name="_____ngl0121">#REF!</definedName>
    <definedName name="_____ngl0130" localSheetId="0">#REF!</definedName>
    <definedName name="_____ngl0130">#REF!</definedName>
    <definedName name="_____ngl0131" localSheetId="0">#REF!</definedName>
    <definedName name="_____ngl0131">#REF!</definedName>
    <definedName name="_____ngl0132" localSheetId="0">#REF!</definedName>
    <definedName name="_____ngl0132">#REF!</definedName>
    <definedName name="_____ngl0133" localSheetId="0">#REF!</definedName>
    <definedName name="_____ngl0133">#REF!</definedName>
    <definedName name="_____ngl0134" localSheetId="0">#REF!</definedName>
    <definedName name="_____ngl0134">#REF!</definedName>
    <definedName name="_____ngl0135" localSheetId="0">#REF!</definedName>
    <definedName name="_____ngl0135">#REF!</definedName>
    <definedName name="_____ngl0140" localSheetId="0">#REF!</definedName>
    <definedName name="_____ngl0140">#REF!</definedName>
    <definedName name="_____ngl0150" localSheetId="0">#REF!</definedName>
    <definedName name="_____ngl0150">#REF!</definedName>
    <definedName name="_____ngl0151" localSheetId="0">#REF!</definedName>
    <definedName name="_____ngl0151">#REF!</definedName>
    <definedName name="_____ngl0152" localSheetId="0">#REF!</definedName>
    <definedName name="_____ngl0152">#REF!</definedName>
    <definedName name="_____ngl0162" localSheetId="0">#REF!</definedName>
    <definedName name="_____ngl0162">#REF!</definedName>
    <definedName name="_____nlg0151" localSheetId="0">#REF!</definedName>
    <definedName name="_____nlg0151">#REF!</definedName>
    <definedName name="_____PG1" localSheetId="0">#REF!</definedName>
    <definedName name="_____PG1">#REF!</definedName>
    <definedName name="_____PG10" localSheetId="0">#REF!</definedName>
    <definedName name="_____PG10">#REF!</definedName>
    <definedName name="_____PG11" localSheetId="0">#REF!</definedName>
    <definedName name="_____PG11">#REF!</definedName>
    <definedName name="_____PG12" localSheetId="0">#REF!</definedName>
    <definedName name="_____PG12">#REF!</definedName>
    <definedName name="_____PG13" localSheetId="0">#REF!</definedName>
    <definedName name="_____PG13">#REF!</definedName>
    <definedName name="_____PG2" localSheetId="0">#REF!</definedName>
    <definedName name="_____PG2">#REF!</definedName>
    <definedName name="_____PG3" localSheetId="0">#REF!</definedName>
    <definedName name="_____PG3">#REF!</definedName>
    <definedName name="_____PG4" localSheetId="0">#REF!</definedName>
    <definedName name="_____PG4">#REF!</definedName>
    <definedName name="_____PG5" localSheetId="0">#REF!</definedName>
    <definedName name="_____PG5">#REF!</definedName>
    <definedName name="_____PG6" localSheetId="0">#REF!</definedName>
    <definedName name="_____PG6">#REF!</definedName>
    <definedName name="_____PG7" localSheetId="0">#REF!</definedName>
    <definedName name="_____PG7">#REF!</definedName>
    <definedName name="_____PG8" localSheetId="0">#REF!</definedName>
    <definedName name="_____PG8">#REF!</definedName>
    <definedName name="_____PG9" localSheetId="0">#REF!</definedName>
    <definedName name="_____PG9">#REF!</definedName>
    <definedName name="_____PSY1" localSheetId="0">#REF!</definedName>
    <definedName name="_____PSY1">#REF!</definedName>
    <definedName name="____ngl0110" localSheetId="0">#REF!</definedName>
    <definedName name="____ngl0110">#REF!</definedName>
    <definedName name="____ngl0111" localSheetId="0">#REF!</definedName>
    <definedName name="____ngl0111">#REF!</definedName>
    <definedName name="____ngl0120" localSheetId="0">#REF!</definedName>
    <definedName name="____ngl0120">#REF!</definedName>
    <definedName name="____ngl0121" localSheetId="0">#REF!</definedName>
    <definedName name="____ngl0121">#REF!</definedName>
    <definedName name="____ngl0130" localSheetId="0">#REF!</definedName>
    <definedName name="____ngl0130">#REF!</definedName>
    <definedName name="____ngl0131" localSheetId="0">#REF!</definedName>
    <definedName name="____ngl0131">#REF!</definedName>
    <definedName name="____ngl0132" localSheetId="0">#REF!</definedName>
    <definedName name="____ngl0132">#REF!</definedName>
    <definedName name="____ngl0133" localSheetId="0">#REF!</definedName>
    <definedName name="____ngl0133">#REF!</definedName>
    <definedName name="____ngl0134" localSheetId="0">#REF!</definedName>
    <definedName name="____ngl0134">#REF!</definedName>
    <definedName name="____ngl0135" localSheetId="0">#REF!</definedName>
    <definedName name="____ngl0135">#REF!</definedName>
    <definedName name="____ngl0140" localSheetId="0">#REF!</definedName>
    <definedName name="____ngl0140">#REF!</definedName>
    <definedName name="____ngl0150" localSheetId="0">#REF!</definedName>
    <definedName name="____ngl0150">#REF!</definedName>
    <definedName name="____ngl0151" localSheetId="0">#REF!</definedName>
    <definedName name="____ngl0151">#REF!</definedName>
    <definedName name="____ngl0152" localSheetId="0">#REF!</definedName>
    <definedName name="____ngl0152">#REF!</definedName>
    <definedName name="____ngl0162" localSheetId="0">#REF!</definedName>
    <definedName name="____ngl0162">#REF!</definedName>
    <definedName name="____nlg0151" localSheetId="0">#REF!</definedName>
    <definedName name="____nlg0151">#REF!</definedName>
    <definedName name="____PG1" localSheetId="0">#REF!</definedName>
    <definedName name="____PG1">#REF!</definedName>
    <definedName name="____PG10" localSheetId="0">#REF!</definedName>
    <definedName name="____PG10">#REF!</definedName>
    <definedName name="____PG11" localSheetId="0">#REF!</definedName>
    <definedName name="____PG11">#REF!</definedName>
    <definedName name="____PG12" localSheetId="0">#REF!</definedName>
    <definedName name="____PG12">#REF!</definedName>
    <definedName name="____PG13" localSheetId="0">#REF!</definedName>
    <definedName name="____PG13">#REF!</definedName>
    <definedName name="____PG2" localSheetId="0">#REF!</definedName>
    <definedName name="____PG2">#REF!</definedName>
    <definedName name="____PG3" localSheetId="0">#REF!</definedName>
    <definedName name="____PG3">#REF!</definedName>
    <definedName name="____PG4" localSheetId="0">#REF!</definedName>
    <definedName name="____PG4">#REF!</definedName>
    <definedName name="____PG5" localSheetId="0">#REF!</definedName>
    <definedName name="____PG5">#REF!</definedName>
    <definedName name="____PG6" localSheetId="0">#REF!</definedName>
    <definedName name="____PG6">#REF!</definedName>
    <definedName name="____PG7" localSheetId="0">#REF!</definedName>
    <definedName name="____PG7">#REF!</definedName>
    <definedName name="____PG8" localSheetId="0">#REF!</definedName>
    <definedName name="____PG8">#REF!</definedName>
    <definedName name="____PG9" localSheetId="0">#REF!</definedName>
    <definedName name="____PG9">#REF!</definedName>
    <definedName name="____PSY1" localSheetId="0">#REF!</definedName>
    <definedName name="____PSY1">#REF!</definedName>
    <definedName name="___ngl0110" localSheetId="0">#REF!</definedName>
    <definedName name="___ngl0110">#REF!</definedName>
    <definedName name="___ngl0111" localSheetId="0">#REF!</definedName>
    <definedName name="___ngl0111">#REF!</definedName>
    <definedName name="___ngl0120" localSheetId="0">#REF!</definedName>
    <definedName name="___ngl0120">#REF!</definedName>
    <definedName name="___ngl0121" localSheetId="0">#REF!</definedName>
    <definedName name="___ngl0121">#REF!</definedName>
    <definedName name="___ngl0130" localSheetId="0">#REF!</definedName>
    <definedName name="___ngl0130">#REF!</definedName>
    <definedName name="___ngl0131" localSheetId="0">#REF!</definedName>
    <definedName name="___ngl0131">#REF!</definedName>
    <definedName name="___ngl0132" localSheetId="0">#REF!</definedName>
    <definedName name="___ngl0132">#REF!</definedName>
    <definedName name="___ngl0133" localSheetId="0">#REF!</definedName>
    <definedName name="___ngl0133">#REF!</definedName>
    <definedName name="___ngl0134" localSheetId="0">#REF!</definedName>
    <definedName name="___ngl0134">#REF!</definedName>
    <definedName name="___ngl0135" localSheetId="0">#REF!</definedName>
    <definedName name="___ngl0135">#REF!</definedName>
    <definedName name="___ngl0140" localSheetId="0">#REF!</definedName>
    <definedName name="___ngl0140">#REF!</definedName>
    <definedName name="___ngl0150" localSheetId="0">#REF!</definedName>
    <definedName name="___ngl0150">#REF!</definedName>
    <definedName name="___ngl0151" localSheetId="0">#REF!</definedName>
    <definedName name="___ngl0151">#REF!</definedName>
    <definedName name="___ngl0152" localSheetId="0">#REF!</definedName>
    <definedName name="___ngl0152">#REF!</definedName>
    <definedName name="___ngl0162" localSheetId="0">#REF!</definedName>
    <definedName name="___ngl0162">#REF!</definedName>
    <definedName name="___nlg0151" localSheetId="0">#REF!</definedName>
    <definedName name="___nlg0151">#REF!</definedName>
    <definedName name="___PG1" localSheetId="0">#REF!</definedName>
    <definedName name="___PG1">#REF!</definedName>
    <definedName name="___PG10" localSheetId="0">#REF!</definedName>
    <definedName name="___PG10">#REF!</definedName>
    <definedName name="___PG11" localSheetId="0">#REF!</definedName>
    <definedName name="___PG11">#REF!</definedName>
    <definedName name="___PG12" localSheetId="0">#REF!</definedName>
    <definedName name="___PG12">#REF!</definedName>
    <definedName name="___PG13" localSheetId="0">#REF!</definedName>
    <definedName name="___PG13">#REF!</definedName>
    <definedName name="___PG2" localSheetId="0">#REF!</definedName>
    <definedName name="___PG2">#REF!</definedName>
    <definedName name="___PG3" localSheetId="0">#REF!</definedName>
    <definedName name="___PG3">#REF!</definedName>
    <definedName name="___PG4" localSheetId="0">#REF!</definedName>
    <definedName name="___PG4">#REF!</definedName>
    <definedName name="___PG5" localSheetId="0">#REF!</definedName>
    <definedName name="___PG5">#REF!</definedName>
    <definedName name="___PG6" localSheetId="0">#REF!</definedName>
    <definedName name="___PG6">#REF!</definedName>
    <definedName name="___PG7" localSheetId="0">#REF!</definedName>
    <definedName name="___PG7">#REF!</definedName>
    <definedName name="___PG8" localSheetId="0">#REF!</definedName>
    <definedName name="___PG8">#REF!</definedName>
    <definedName name="___PG9" localSheetId="0">#REF!</definedName>
    <definedName name="___PG9">#REF!</definedName>
    <definedName name="___PSY1" localSheetId="0">#REF!</definedName>
    <definedName name="___PSY1">#REF!</definedName>
    <definedName name="__ngl0110" localSheetId="0">#REF!</definedName>
    <definedName name="__ngl0110">#REF!</definedName>
    <definedName name="__ngl0111" localSheetId="0">#REF!</definedName>
    <definedName name="__ngl0111">#REF!</definedName>
    <definedName name="__ngl0120" localSheetId="0">#REF!</definedName>
    <definedName name="__ngl0120">#REF!</definedName>
    <definedName name="__ngl0121" localSheetId="0">#REF!</definedName>
    <definedName name="__ngl0121">#REF!</definedName>
    <definedName name="__ngl0130" localSheetId="0">#REF!</definedName>
    <definedName name="__ngl0130">#REF!</definedName>
    <definedName name="__ngl0131" localSheetId="0">#REF!</definedName>
    <definedName name="__ngl0131">#REF!</definedName>
    <definedName name="__ngl0132" localSheetId="0">#REF!</definedName>
    <definedName name="__ngl0132">#REF!</definedName>
    <definedName name="__ngl0133" localSheetId="0">#REF!</definedName>
    <definedName name="__ngl0133">#REF!</definedName>
    <definedName name="__ngl0134" localSheetId="0">#REF!</definedName>
    <definedName name="__ngl0134">#REF!</definedName>
    <definedName name="__ngl0135" localSheetId="0">#REF!</definedName>
    <definedName name="__ngl0135">#REF!</definedName>
    <definedName name="__ngl0140" localSheetId="0">#REF!</definedName>
    <definedName name="__ngl0140">#REF!</definedName>
    <definedName name="__ngl0150" localSheetId="0">#REF!</definedName>
    <definedName name="__ngl0150">#REF!</definedName>
    <definedName name="__ngl0151" localSheetId="0">#REF!</definedName>
    <definedName name="__ngl0151">#REF!</definedName>
    <definedName name="__ngl0152" localSheetId="0">#REF!</definedName>
    <definedName name="__ngl0152">#REF!</definedName>
    <definedName name="__ngl0162" localSheetId="0">#REF!</definedName>
    <definedName name="__ngl0162">#REF!</definedName>
    <definedName name="__nlg0151" localSheetId="0">#REF!</definedName>
    <definedName name="__nlg0151">#REF!</definedName>
    <definedName name="__PG1" localSheetId="0">#REF!</definedName>
    <definedName name="__PG1">#REF!</definedName>
    <definedName name="__PG10" localSheetId="0">#REF!</definedName>
    <definedName name="__PG10">#REF!</definedName>
    <definedName name="__PG11" localSheetId="0">#REF!</definedName>
    <definedName name="__PG11">#REF!</definedName>
    <definedName name="__PG12" localSheetId="0">#REF!</definedName>
    <definedName name="__PG12">#REF!</definedName>
    <definedName name="__PG13" localSheetId="0">#REF!</definedName>
    <definedName name="__PG13">#REF!</definedName>
    <definedName name="__PG2" localSheetId="0">#REF!</definedName>
    <definedName name="__PG2">#REF!</definedName>
    <definedName name="__PG3" localSheetId="0">#REF!</definedName>
    <definedName name="__PG3">#REF!</definedName>
    <definedName name="__PG4" localSheetId="0">#REF!</definedName>
    <definedName name="__PG4">#REF!</definedName>
    <definedName name="__PG5" localSheetId="0">#REF!</definedName>
    <definedName name="__PG5">#REF!</definedName>
    <definedName name="__PG6" localSheetId="0">#REF!</definedName>
    <definedName name="__PG6">#REF!</definedName>
    <definedName name="__PG7" localSheetId="0">#REF!</definedName>
    <definedName name="__PG7">#REF!</definedName>
    <definedName name="__PG8" localSheetId="0">#REF!</definedName>
    <definedName name="__PG8">#REF!</definedName>
    <definedName name="__PG9" localSheetId="0">#REF!</definedName>
    <definedName name="__PG9">#REF!</definedName>
    <definedName name="__PSY1" localSheetId="0">#REF!</definedName>
    <definedName name="__PSY1">#REF!</definedName>
    <definedName name="_0110_Non_Productive__Rentals" localSheetId="0">#REF!</definedName>
    <definedName name="_0110_Non_Productive__Rentals">#REF!</definedName>
    <definedName name="_xlnm._FilterDatabase" localSheetId="0" hidden="1">Bill!$D$327:$F$365</definedName>
    <definedName name="_ngl0110" localSheetId="0">#REF!</definedName>
    <definedName name="_ngl0110">#REF!</definedName>
    <definedName name="_ngl0111" localSheetId="0">#REF!</definedName>
    <definedName name="_ngl0111">#REF!</definedName>
    <definedName name="_ngl0120" localSheetId="0">#REF!</definedName>
    <definedName name="_ngl0120">#REF!</definedName>
    <definedName name="_ngl0121" localSheetId="0">#REF!</definedName>
    <definedName name="_ngl0121">#REF!</definedName>
    <definedName name="_ngl0130" localSheetId="0">#REF!</definedName>
    <definedName name="_ngl0130">#REF!</definedName>
    <definedName name="_ngl0131" localSheetId="0">#REF!</definedName>
    <definedName name="_ngl0131">#REF!</definedName>
    <definedName name="_ngl0132" localSheetId="0">#REF!</definedName>
    <definedName name="_ngl0132">#REF!</definedName>
    <definedName name="_ngl0133" localSheetId="0">#REF!</definedName>
    <definedName name="_ngl0133">#REF!</definedName>
    <definedName name="_ngl0134" localSheetId="0">#REF!</definedName>
    <definedName name="_ngl0134">#REF!</definedName>
    <definedName name="_ngl0135" localSheetId="0">#REF!</definedName>
    <definedName name="_ngl0135">#REF!</definedName>
    <definedName name="_ngl0140" localSheetId="0">#REF!</definedName>
    <definedName name="_ngl0140">#REF!</definedName>
    <definedName name="_ngl0150" localSheetId="0">#REF!</definedName>
    <definedName name="_ngl0150">#REF!</definedName>
    <definedName name="_ngl0151" localSheetId="0">#REF!</definedName>
    <definedName name="_ngl0151">#REF!</definedName>
    <definedName name="_ngl0152" localSheetId="0">#REF!</definedName>
    <definedName name="_ngl0152">#REF!</definedName>
    <definedName name="_ngl0162" localSheetId="0">#REF!</definedName>
    <definedName name="_ngl0162">#REF!</definedName>
    <definedName name="_nlg0151" localSheetId="0">#REF!</definedName>
    <definedName name="_nlg0151">#REF!</definedName>
    <definedName name="_PG1" localSheetId="0">#REF!</definedName>
    <definedName name="_PG1">#REF!</definedName>
    <definedName name="_PG10" localSheetId="0">#REF!</definedName>
    <definedName name="_PG10">#REF!</definedName>
    <definedName name="_PG11" localSheetId="0">#REF!</definedName>
    <definedName name="_PG11">#REF!</definedName>
    <definedName name="_PG12" localSheetId="0">#REF!</definedName>
    <definedName name="_PG12">#REF!</definedName>
    <definedName name="_PG13" localSheetId="0">#REF!</definedName>
    <definedName name="_PG13">#REF!</definedName>
    <definedName name="_PG2" localSheetId="0">#REF!</definedName>
    <definedName name="_PG2">#REF!</definedName>
    <definedName name="_PG3" localSheetId="0">#REF!</definedName>
    <definedName name="_PG3">#REF!</definedName>
    <definedName name="_PG4" localSheetId="0">#REF!</definedName>
    <definedName name="_PG4">#REF!</definedName>
    <definedName name="_PG5" localSheetId="0">#REF!</definedName>
    <definedName name="_PG5">#REF!</definedName>
    <definedName name="_PG6" localSheetId="0">#REF!</definedName>
    <definedName name="_PG6">#REF!</definedName>
    <definedName name="_PG7" localSheetId="0">#REF!</definedName>
    <definedName name="_PG7">#REF!</definedName>
    <definedName name="_PG8" localSheetId="0">#REF!</definedName>
    <definedName name="_PG8">#REF!</definedName>
    <definedName name="_PG9" localSheetId="0">#REF!</definedName>
    <definedName name="_PG9">#REF!</definedName>
    <definedName name="_PSY1" localSheetId="0">#REF!</definedName>
    <definedName name="_PSY1">#REF!</definedName>
    <definedName name="Actual_Technical_Cost__TC">'[1]ScenarioA-2.092'!$D$78:$L$78</definedName>
    <definedName name="Actual_Unit_Opex__T1">'[1]ScenarioA-2.092'!$D$75:$L$75</definedName>
    <definedName name="AgbamiTrack" localSheetId="0">#REF!</definedName>
    <definedName name="AgbamiTrack">#REF!</definedName>
    <definedName name="AGG_Nodes" localSheetId="0">#REF!</definedName>
    <definedName name="AGG_Nodes">#REF!</definedName>
    <definedName name="AGSalesInput">[2]Indicators!$AC$2:$AC$65536</definedName>
    <definedName name="AGSalesInpVol">[2]Indicators!$AD$2:$AD$65536</definedName>
    <definedName name="aku" localSheetId="0">#REF!</definedName>
    <definedName name="aku">#REF!</definedName>
    <definedName name="ALL" localSheetId="0">#REF!,#REF!,#REF!,#REF!,#REF!,#REF!,#REF!,#REF!,#REF!,#REF!,#REF!,#REF!,#REF!,#REF!</definedName>
    <definedName name="ALL">#REF!,#REF!,#REF!,#REF!,#REF!,#REF!,#REF!,#REF!,#REF!,#REF!,#REF!,#REF!,#REF!,#REF!</definedName>
    <definedName name="Asset">[2]Indicators!$G$2:$G$65536</definedName>
    <definedName name="base2">'[3]Mapping Fields to AGG node'!$A$3:$A$171</definedName>
    <definedName name="ben" localSheetId="0">#REF!</definedName>
    <definedName name="ben">#REF!</definedName>
    <definedName name="BoE_Production" localSheetId="0">[4]Indicators!#REF!</definedName>
    <definedName name="BoE_Production">[4]Indicators!#REF!</definedName>
    <definedName name="Business_Plan_ID">[2]Indicators!$K$2:$K$65536</definedName>
    <definedName name="cairo" localSheetId="0">#REF!</definedName>
    <definedName name="cairo">#REF!</definedName>
    <definedName name="cal" localSheetId="0">#REF!</definedName>
    <definedName name="cal">#REF!</definedName>
    <definedName name="Cap_COA" localSheetId="0">#REF!</definedName>
    <definedName name="Cap_COA">#REF!</definedName>
    <definedName name="CapAllowTranche1">[5]Input_Output!$D$56</definedName>
    <definedName name="CapAllowTranche2">[5]Input_Output!$D$57</definedName>
    <definedName name="CapAllowTranche3">[5]Input_Output!$D$58</definedName>
    <definedName name="Capex" localSheetId="0">#REF!</definedName>
    <definedName name="Capex">#REF!</definedName>
    <definedName name="Capital_COA" localSheetId="0">#REF!</definedName>
    <definedName name="Capital_COA">#REF!</definedName>
    <definedName name="Capital_COA_Desc." localSheetId="0">#REF!</definedName>
    <definedName name="Capital_COA_Desc.">#REF!</definedName>
    <definedName name="Case_Type">[2]Indicators!$L$2:$L$65536</definedName>
    <definedName name="cc_0110" localSheetId="0">#REF!</definedName>
    <definedName name="cc_0110">#REF!</definedName>
    <definedName name="cc_0111" localSheetId="0">#REF!</definedName>
    <definedName name="cc_0111">#REF!</definedName>
    <definedName name="cc_0120" localSheetId="0">#REF!</definedName>
    <definedName name="cc_0120">#REF!</definedName>
    <definedName name="cc_0121" localSheetId="0">#REF!</definedName>
    <definedName name="cc_0121">#REF!</definedName>
    <definedName name="cc_0130" localSheetId="0">#REF!</definedName>
    <definedName name="cc_0130">#REF!</definedName>
    <definedName name="cc_0131" localSheetId="0">#REF!</definedName>
    <definedName name="cc_0131">#REF!</definedName>
    <definedName name="cc_0132" localSheetId="0">#REF!</definedName>
    <definedName name="cc_0132">#REF!</definedName>
    <definedName name="cc_0133" localSheetId="0">#REF!</definedName>
    <definedName name="cc_0133">#REF!</definedName>
    <definedName name="cc_0133.10" localSheetId="0">#REF!</definedName>
    <definedName name="cc_0133.10">#REF!</definedName>
    <definedName name="cc_0134" localSheetId="0">#REF!</definedName>
    <definedName name="cc_0134">#REF!</definedName>
    <definedName name="cc_0135" localSheetId="0">#REF!</definedName>
    <definedName name="cc_0135">#REF!</definedName>
    <definedName name="cc_0140" localSheetId="0">#REF!</definedName>
    <definedName name="cc_0140">#REF!</definedName>
    <definedName name="cc_0150" localSheetId="0">#REF!</definedName>
    <definedName name="cc_0150">#REF!</definedName>
    <definedName name="cc_0151" localSheetId="0">#REF!</definedName>
    <definedName name="cc_0151">#REF!</definedName>
    <definedName name="cc_0152" localSheetId="0">#REF!</definedName>
    <definedName name="cc_0152">#REF!</definedName>
    <definedName name="cc_0162" localSheetId="0">#REF!</definedName>
    <definedName name="cc_0162">#REF!</definedName>
    <definedName name="ccnaira" localSheetId="0">#REF!</definedName>
    <definedName name="ccnaira">#REF!</definedName>
    <definedName name="city" localSheetId="0">#REF!</definedName>
    <definedName name="city">#REF!</definedName>
    <definedName name="ContractorProfitShare">[6]Input_Output!$D$26</definedName>
    <definedName name="ContractScenario" localSheetId="0">[6]Input_Output!$D$8</definedName>
    <definedName name="ContractScenario">[6]Input_Output!$D$8</definedName>
    <definedName name="CostCeiling" localSheetId="0">#REF!</definedName>
    <definedName name="CostCeiling">#REF!</definedName>
    <definedName name="CostRecoveryCeiling" localSheetId="0">[6]Input_Output!$D$27</definedName>
    <definedName name="CostRecoveryCeiling">[6]Input_Output!$D$27</definedName>
    <definedName name="County">[2]Indicators!$M$2:$M$65536</definedName>
    <definedName name="COVERS" localSheetId="0">'[7]C&amp;C CAPEX'!#REF!</definedName>
    <definedName name="COVERS">'[7]C&amp;C CAPEX'!#REF!</definedName>
    <definedName name="CrudePrice" localSheetId="0">#REF!</definedName>
    <definedName name="CrudePrice">#REF!</definedName>
    <definedName name="Development_Theme">[2]Indicators!$N$2:$N$65536</definedName>
    <definedName name="EduTaxRate" localSheetId="0">#REF!</definedName>
    <definedName name="EduTaxRate">#REF!</definedName>
    <definedName name="ELF" localSheetId="0">#REF!</definedName>
    <definedName name="ELF">#REF!</definedName>
    <definedName name="ero" localSheetId="0">#REF!</definedName>
    <definedName name="ero">#REF!</definedName>
    <definedName name="erou" localSheetId="0">#REF!</definedName>
    <definedName name="erou">#REF!</definedName>
    <definedName name="exchange" localSheetId="0">#REF!</definedName>
    <definedName name="exchange">#REF!</definedName>
    <definedName name="exchange1" localSheetId="0">#REF!</definedName>
    <definedName name="exchange1">#REF!</definedName>
    <definedName name="Factor" localSheetId="0">#REF!</definedName>
    <definedName name="Factor">#REF!</definedName>
    <definedName name="FIDDate">[2]Indicators!$J$2:$J$65536</definedName>
    <definedName name="Field">[2]Indicators!$H$2:$H$65536</definedName>
    <definedName name="fields">'[8]Mapping Fields to AGG node'!$B$3:$B$171</definedName>
    <definedName name="Flowstations" localSheetId="0">#REF!</definedName>
    <definedName name="Flowstations">#REF!</definedName>
    <definedName name="Forecasts_Sheets_Osa">'[8]Mapping Fields to AGG node'!$B$3:$B$171</definedName>
    <definedName name="fso" localSheetId="0">#REF!</definedName>
    <definedName name="fso">#REF!</definedName>
    <definedName name="fsonaira" localSheetId="0">#REF!</definedName>
    <definedName name="fsonaira">#REF!</definedName>
    <definedName name="G" localSheetId="0">#REF!,#REF!,#REF!,#REF!,#REF!,#REF!,#REF!,#REF!,#REF!,#REF!,#REF!,#REF!,#REF!,#REF!</definedName>
    <definedName name="G">#REF!,#REF!,#REF!,#REF!,#REF!,#REF!,#REF!,#REF!,#REF!,#REF!,#REF!,#REF!,#REF!,#REF!</definedName>
    <definedName name="Gas_Wells" localSheetId="0">[9]Profiles!#REF!</definedName>
    <definedName name="Gas_Wells">[9]Profiles!#REF!</definedName>
    <definedName name="GasToOilEq">#REF!</definedName>
    <definedName name="gep" localSheetId="0">#REF!</definedName>
    <definedName name="gep">#REF!</definedName>
    <definedName name="GrossProdRate">'[10]Oil Base Input'!$F$13:$BD$13</definedName>
    <definedName name="gvg" localSheetId="0">#REF!</definedName>
    <definedName name="gvg">#REF!</definedName>
    <definedName name="ify" localSheetId="0">#REF!</definedName>
    <definedName name="ify">#REF!</definedName>
    <definedName name="JVMC_Chapter_code_Nnpc" localSheetId="0">#REF!</definedName>
    <definedName name="JVMC_Chapter_code_Nnpc">#REF!</definedName>
    <definedName name="MAN" localSheetId="0">#REF!</definedName>
    <definedName name="MAN">#REF!</definedName>
    <definedName name="MDG_Ongoing_LineItem_Code">[11]DRG_MDG_OnGoing!$E$13:$E$135</definedName>
    <definedName name="MDG_OnGoing_Prop_Alloc">[11]DRG_MDG_OnGoing!$V$13:$V$135</definedName>
    <definedName name="MEALS" localSheetId="0">#REF!</definedName>
    <definedName name="MEALS">#REF!</definedName>
    <definedName name="meals1" localSheetId="0">#REF!</definedName>
    <definedName name="meals1">#REF!</definedName>
    <definedName name="men" localSheetId="0">#REF!</definedName>
    <definedName name="men">#REF!</definedName>
    <definedName name="mic" localSheetId="0">#REF!</definedName>
    <definedName name="mic">#REF!</definedName>
    <definedName name="Ministry">[12]List!$A$2:$A$19</definedName>
    <definedName name="MOBIL" localSheetId="0">#REF!</definedName>
    <definedName name="MOBIL">#REF!</definedName>
    <definedName name="naira" localSheetId="0">#REF!</definedName>
    <definedName name="naira">#REF!</definedName>
    <definedName name="NDDCrate" localSheetId="0">#REF!</definedName>
    <definedName name="NDDCrate">#REF!</definedName>
    <definedName name="New_Alloc2011">'[11]Sum.New Capital'!$N$16:$N$245</definedName>
    <definedName name="New_Line_Item">'[11]Sum.New Capital'!$C$16:$C$245</definedName>
    <definedName name="ngo" localSheetId="0">#REF!</definedName>
    <definedName name="ngo">#REF!</definedName>
    <definedName name="nkem">'[13]EPNL-JV Details'!$I$297:$I$330</definedName>
    <definedName name="NNPC" localSheetId="0">#REF!</definedName>
    <definedName name="NNPC">#REF!</definedName>
    <definedName name="NNPC_crude_Export_from_JV">'[1]ScenarioA-2.092'!$D$71:$L$71</definedName>
    <definedName name="NNPC_equity">'[1]ScenarioA-2.092'!$D$69:$L$69</definedName>
    <definedName name="No._of_days">'[1]ScenarioA-2.092'!$D$58:$L$58</definedName>
    <definedName name="Non_Productive__Rentals" localSheetId="0">#REF!</definedName>
    <definedName name="Non_Productive__Rentals">#REF!</definedName>
    <definedName name="ogo" localSheetId="0">#REF!</definedName>
    <definedName name="ogo">#REF!</definedName>
    <definedName name="Oil_Wells" localSheetId="0">[9]Profiles!#REF!</definedName>
    <definedName name="Oil_Wells">[9]Profiles!#REF!</definedName>
    <definedName name="Ongoing_LineItem_Code">'[11]Sum.On-Going Capital'!$E$13:$E$135</definedName>
    <definedName name="OnGoing_Prop_Alloc">'[11]Sum.On-Going Capital'!$V$13:$V$135</definedName>
    <definedName name="Operating" localSheetId="0">'[14]C&amp;C CAPEX'!#REF!</definedName>
    <definedName name="Operating">'[14]C&amp;C CAPEX'!#REF!</definedName>
    <definedName name="Opex" localSheetId="0">#REF!</definedName>
    <definedName name="Opex">#REF!</definedName>
    <definedName name="planning">'[13]NGL OPEX'!$K$4</definedName>
    <definedName name="PMasterProjectName">[2]Indicators!$I$2:$I$65536</definedName>
    <definedName name="PPTrate" localSheetId="0">#REF!</definedName>
    <definedName name="PPTrate">#REF!</definedName>
    <definedName name="_xlnm.Print_Area" localSheetId="0">Bill!$A$1:$E$428</definedName>
    <definedName name="_xlnm.Print_Area">#REF!</definedName>
    <definedName name="PRINT_AREA_MI" localSheetId="0">#REF!</definedName>
    <definedName name="PRINT_AREA_MI">#REF!</definedName>
    <definedName name="ProjectStart">[6]Input_Output!$D$14</definedName>
    <definedName name="ProjectStatus">[2]Indicators!$F$2:$F$65536</definedName>
    <definedName name="PSY">'[15]DATA-TABLE'!$F$35</definedName>
    <definedName name="psyg" localSheetId="0">#REF!</definedName>
    <definedName name="psyg">#REF!</definedName>
    <definedName name="q">#REF!</definedName>
    <definedName name="RATE_TABLE_FOR_HAPSS" localSheetId="0">#REF!</definedName>
    <definedName name="RATE_TABLE_FOR_HAPSS">#REF!</definedName>
    <definedName name="ray_shhet">'[16]Mapping Fields to AGG node'!$B$3:$B$171</definedName>
    <definedName name="RoyaltyOption" localSheetId="0">[6]Input_Output!$D$24</definedName>
    <definedName name="RoyaltyOption">[6]Input_Output!$D$24</definedName>
    <definedName name="RoyRate" localSheetId="0">#REF!</definedName>
    <definedName name="RoyRate">#REF!</definedName>
    <definedName name="SAPBEXrevision" hidden="1">1</definedName>
    <definedName name="SAPBEXsysID" hidden="1">"FB4"</definedName>
    <definedName name="SAPBEXwbID" hidden="1">"DMH4ESCO57KJVZVHK4TPV6OBK"</definedName>
    <definedName name="stay" localSheetId="0">#REF!</definedName>
    <definedName name="stay">#REF!</definedName>
    <definedName name="Summary" localSheetId="0">#REF!</definedName>
    <definedName name="Summary">#REF!</definedName>
    <definedName name="T" localSheetId="0">#REF!</definedName>
    <definedName name="T">#REF!</definedName>
    <definedName name="tank" localSheetId="0">#REF!</definedName>
    <definedName name="tank">#REF!</definedName>
    <definedName name="Tax_Rate__PPT">'[1]ScenarioA-2.092'!$D$79:$L$79</definedName>
    <definedName name="test" localSheetId="0">#REF!</definedName>
    <definedName name="test">#REF!</definedName>
    <definedName name="TOTAL_CRUDE___CONDENSATE_LESS_134___133.10_CAPITAL" localSheetId="0">#REF!</definedName>
    <definedName name="TOTAL_CRUDE___CONDENSATE_LESS_134___133.10_CAPITAL">#REF!</definedName>
    <definedName name="TRP">'[1]ScenarioA-2.092'!$D$99:$L$99</definedName>
    <definedName name="try">'[13]EPNL-JV Details'!$H$297:$I$330</definedName>
    <definedName name="uju" localSheetId="0">#REF!</definedName>
    <definedName name="uju">#REF!</definedName>
    <definedName name="uzo" localSheetId="0">#REF!</definedName>
    <definedName name="uzo">#REF!</definedName>
    <definedName name="X2005_Wells_Status_for_GWDP_update_Drilling_Only_List" localSheetId="0">#REF!</definedName>
    <definedName name="X2005_Wells_Status_for_GWDP_update_Drilling_Only_List">#REF!</definedName>
    <definedName name="yobo">[17]Recon!$B$9:$H$429</definedName>
  </definedNames>
  <calcPr calcId="181029"/>
</workbook>
</file>

<file path=xl/calcChain.xml><?xml version="1.0" encoding="utf-8"?>
<calcChain xmlns="http://schemas.openxmlformats.org/spreadsheetml/2006/main">
  <c r="F139" i="1" l="1"/>
  <c r="F97" i="1"/>
  <c r="E80" i="1"/>
  <c r="E72" i="1"/>
  <c r="E64" i="1"/>
  <c r="E74" i="1" s="1"/>
  <c r="E150" i="1"/>
  <c r="E155" i="1" s="1"/>
  <c r="F155" i="1" s="1"/>
  <c r="E420" i="1"/>
  <c r="F135" i="1"/>
  <c r="F136" i="1"/>
  <c r="F137" i="1"/>
  <c r="F138" i="1"/>
  <c r="F140" i="1"/>
  <c r="F141" i="1"/>
  <c r="F142" i="1"/>
  <c r="F143" i="1"/>
  <c r="F144" i="1"/>
  <c r="F145" i="1"/>
  <c r="F146" i="1"/>
  <c r="F147" i="1"/>
  <c r="F148" i="1"/>
  <c r="F219" i="1"/>
  <c r="F370" i="1"/>
  <c r="F206" i="1"/>
  <c r="F186" i="1"/>
  <c r="F337" i="1"/>
  <c r="F348" i="1"/>
  <c r="F197" i="1"/>
  <c r="F358" i="1"/>
  <c r="F207" i="1"/>
  <c r="F208" i="1"/>
  <c r="F359" i="1"/>
  <c r="F199" i="1"/>
  <c r="F193" i="1"/>
  <c r="F344" i="1"/>
  <c r="F343" i="1"/>
  <c r="F192" i="1"/>
  <c r="F330" i="1"/>
  <c r="F179" i="1"/>
  <c r="F210" i="1"/>
  <c r="F361" i="1"/>
  <c r="F356" i="1"/>
  <c r="F362" i="1"/>
  <c r="F177" i="1"/>
  <c r="F340" i="1"/>
  <c r="F369" i="1"/>
  <c r="F360" i="1"/>
  <c r="F335" i="1"/>
  <c r="F368" i="1"/>
  <c r="F367" i="1"/>
  <c r="F346" i="1"/>
  <c r="F333" i="1"/>
  <c r="F353" i="1"/>
  <c r="F202" i="1"/>
  <c r="F194" i="1"/>
  <c r="F345" i="1"/>
  <c r="F339" i="1"/>
  <c r="F188" i="1"/>
  <c r="F372" i="1"/>
  <c r="F221" i="1"/>
  <c r="F176" i="1"/>
  <c r="F327" i="1"/>
  <c r="F363" i="1"/>
  <c r="F212" i="1"/>
  <c r="F371" i="1"/>
  <c r="F220" i="1"/>
  <c r="F183" i="1"/>
  <c r="F334" i="1"/>
  <c r="F200" i="1"/>
  <c r="F351" i="1"/>
  <c r="F203" i="1"/>
  <c r="F354" i="1"/>
  <c r="F204" i="1"/>
  <c r="F355" i="1"/>
  <c r="F181" i="1"/>
  <c r="F332" i="1"/>
  <c r="F178" i="1"/>
  <c r="F329" i="1"/>
  <c r="F352" i="1"/>
  <c r="F190" i="1"/>
  <c r="F218" i="1"/>
  <c r="F185" i="1"/>
  <c r="F184" i="1"/>
  <c r="F336" i="1"/>
  <c r="F201" i="1"/>
  <c r="F216" i="1"/>
  <c r="F195" i="1"/>
  <c r="F182" i="1"/>
  <c r="F209" i="1"/>
  <c r="D289" i="1"/>
  <c r="D278" i="1"/>
  <c r="D276" i="1"/>
  <c r="D272" i="1"/>
  <c r="D268" i="1"/>
  <c r="D263" i="1"/>
  <c r="D261" i="1"/>
  <c r="D258" i="1"/>
  <c r="D255" i="1"/>
  <c r="D248" i="1"/>
  <c r="D245" i="1"/>
  <c r="D232" i="1"/>
  <c r="D228" i="1"/>
  <c r="F228" i="1" s="1"/>
  <c r="D222" i="1"/>
  <c r="F222" i="1" s="1"/>
  <c r="D214" i="1"/>
  <c r="D167" i="1"/>
  <c r="D163" i="1"/>
  <c r="D155" i="1"/>
  <c r="D129"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5" i="1"/>
  <c r="E167" i="1"/>
  <c r="F167" i="1" s="1"/>
  <c r="E163" i="1"/>
  <c r="F163" i="1" s="1"/>
  <c r="E129" i="1"/>
  <c r="E119" i="1"/>
  <c r="E112" i="1"/>
  <c r="E104" i="1"/>
  <c r="E97" i="1"/>
  <c r="E88" i="1"/>
  <c r="E289" i="1"/>
  <c r="E278" i="1"/>
  <c r="F278" i="1" s="1"/>
  <c r="E276" i="1"/>
  <c r="F276" i="1"/>
  <c r="E272" i="1"/>
  <c r="F272" i="1" s="1"/>
  <c r="E268" i="1"/>
  <c r="E263" i="1"/>
  <c r="E261" i="1"/>
  <c r="F261" i="1" s="1"/>
  <c r="E258" i="1"/>
  <c r="F258" i="1" s="1"/>
  <c r="E255" i="1"/>
  <c r="E248" i="1"/>
  <c r="F248" i="1" s="1"/>
  <c r="E245" i="1"/>
  <c r="F245" i="1"/>
  <c r="E232" i="1"/>
  <c r="E227" i="1" s="1"/>
  <c r="E228" i="1"/>
  <c r="F307" i="1"/>
  <c r="F306" i="1"/>
  <c r="F305" i="1"/>
  <c r="F304" i="1"/>
  <c r="F303" i="1"/>
  <c r="F302" i="1"/>
  <c r="F301" i="1"/>
  <c r="F300" i="1"/>
  <c r="F299" i="1"/>
  <c r="F298" i="1"/>
  <c r="F297" i="1"/>
  <c r="F296" i="1"/>
  <c r="F295" i="1"/>
  <c r="F294" i="1"/>
  <c r="F293" i="1"/>
  <c r="F292" i="1"/>
  <c r="F291" i="1"/>
  <c r="F290" i="1"/>
  <c r="F288" i="1"/>
  <c r="F287" i="1"/>
  <c r="F286" i="1"/>
  <c r="F285" i="1"/>
  <c r="F284" i="1"/>
  <c r="F283" i="1"/>
  <c r="F282" i="1"/>
  <c r="F281" i="1"/>
  <c r="F280" i="1"/>
  <c r="F279" i="1"/>
  <c r="F277" i="1"/>
  <c r="F275" i="1"/>
  <c r="F274" i="1"/>
  <c r="F273" i="1"/>
  <c r="F271" i="1"/>
  <c r="F270" i="1"/>
  <c r="F269" i="1"/>
  <c r="F267" i="1"/>
  <c r="F266" i="1"/>
  <c r="F265" i="1"/>
  <c r="F264" i="1"/>
  <c r="F262" i="1"/>
  <c r="F260" i="1"/>
  <c r="F259" i="1"/>
  <c r="F257" i="1"/>
  <c r="F256" i="1"/>
  <c r="F254" i="1"/>
  <c r="F253" i="1"/>
  <c r="F252" i="1"/>
  <c r="F251" i="1"/>
  <c r="F250" i="1"/>
  <c r="F249" i="1"/>
  <c r="F247" i="1"/>
  <c r="F246" i="1"/>
  <c r="F244" i="1"/>
  <c r="F243" i="1"/>
  <c r="F242" i="1"/>
  <c r="F241" i="1"/>
  <c r="F240" i="1"/>
  <c r="F239" i="1"/>
  <c r="F238" i="1"/>
  <c r="F237" i="1"/>
  <c r="F236" i="1"/>
  <c r="F235" i="1"/>
  <c r="F234" i="1"/>
  <c r="F233" i="1"/>
  <c r="F231" i="1"/>
  <c r="F230" i="1"/>
  <c r="F229" i="1"/>
  <c r="F224" i="1"/>
  <c r="F180" i="1"/>
  <c r="F189" i="1"/>
  <c r="F191" i="1"/>
  <c r="F196" i="1"/>
  <c r="F198" i="1"/>
  <c r="F205" i="1"/>
  <c r="F213" i="1"/>
  <c r="F166" i="1"/>
  <c r="F162" i="1"/>
  <c r="F161" i="1"/>
  <c r="F154" i="1"/>
  <c r="F153" i="1"/>
  <c r="F152" i="1"/>
  <c r="F151" i="1"/>
  <c r="F150" i="1"/>
  <c r="F126" i="1"/>
  <c r="F127" i="1"/>
  <c r="F128" i="1"/>
  <c r="F125" i="1"/>
  <c r="D420" i="1"/>
  <c r="D373" i="1"/>
  <c r="D365" i="1"/>
  <c r="F328" i="1"/>
  <c r="F331" i="1"/>
  <c r="F342" i="1"/>
  <c r="F347" i="1"/>
  <c r="F349" i="1"/>
  <c r="F357" i="1"/>
  <c r="F364" i="1"/>
  <c r="D422" i="1"/>
  <c r="E169" i="1"/>
  <c r="F169" i="1" s="1"/>
  <c r="F129" i="1"/>
  <c r="D169" i="1"/>
  <c r="F263" i="1"/>
  <c r="F255" i="1"/>
  <c r="F289" i="1"/>
  <c r="F187" i="1"/>
  <c r="F268" i="1"/>
  <c r="E222" i="1"/>
  <c r="E373" i="1"/>
  <c r="F217" i="1"/>
  <c r="F350" i="1"/>
  <c r="F338" i="1"/>
  <c r="F373" i="1"/>
  <c r="F341" i="1"/>
  <c r="E365" i="1"/>
  <c r="F365" i="1"/>
  <c r="E422" i="1"/>
  <c r="F211" i="1"/>
  <c r="E214" i="1"/>
  <c r="F214" i="1"/>
  <c r="F149" i="1"/>
  <c r="F227" i="1" l="1"/>
  <c r="E318" i="1"/>
  <c r="F232" i="1"/>
  <c r="D227" i="1"/>
  <c r="D318" i="1" s="1"/>
  <c r="D320" i="1" s="1"/>
  <c r="D424" i="1" s="1"/>
  <c r="F318" i="1" l="1"/>
  <c r="E320" i="1"/>
  <c r="F320" i="1" l="1"/>
  <c r="E4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Allen Gali</author>
  </authors>
  <commentList>
    <comment ref="B316" authorId="0" shapeId="0" xr:uid="{00000000-0006-0000-0000-000001000000}">
      <text>
        <r>
          <rPr>
            <b/>
            <sz val="10"/>
            <color rgb="FF000000"/>
            <rFont val="Tahoma"/>
            <family val="2"/>
          </rPr>
          <t>Allen Gali:</t>
        </r>
        <r>
          <rPr>
            <sz val="10"/>
            <color rgb="FF000000"/>
            <rFont val="Tahoma"/>
            <family val="2"/>
          </rPr>
          <t xml:space="preserve">
</t>
        </r>
        <r>
          <rPr>
            <sz val="10"/>
            <color rgb="FF000000"/>
            <rFont val="Tahoma"/>
            <family val="2"/>
          </rPr>
          <t>22021050 - Accout Code</t>
        </r>
      </text>
    </comment>
    <comment ref="H424" authorId="0" shapeId="0" xr:uid="{00000000-0006-0000-0000-000002000000}">
      <text>
        <r>
          <rPr>
            <b/>
            <sz val="10"/>
            <color rgb="FF000000"/>
            <rFont val="Tahoma"/>
            <family val="2"/>
          </rPr>
          <t>Allen Gali:</t>
        </r>
        <r>
          <rPr>
            <sz val="10"/>
            <color rgb="FF000000"/>
            <rFont val="Tahoma"/>
            <family val="2"/>
          </rPr>
          <t xml:space="preserve">
</t>
        </r>
        <r>
          <rPr>
            <sz val="10"/>
            <color rgb="FF000000"/>
            <rFont val="Tahoma"/>
            <family val="2"/>
          </rPr>
          <t>To add to SDG</t>
        </r>
      </text>
    </comment>
  </commentList>
</comments>
</file>

<file path=xl/sharedStrings.xml><?xml version="1.0" encoding="utf-8"?>
<sst xmlns="http://schemas.openxmlformats.org/spreadsheetml/2006/main" count="433" uniqueCount="315">
  <si>
    <t>Section</t>
  </si>
  <si>
    <t>Release of funds from the Consolidated Revenue
 Fund of the Federation.</t>
  </si>
  <si>
    <t>Virement</t>
  </si>
  <si>
    <t xml:space="preserve">Short Title </t>
  </si>
  <si>
    <t>BE IT ENACTED by the National Assembly of the Federal Republic of Nigeria as follows: -</t>
  </si>
  <si>
    <t xml:space="preserve">    </t>
  </si>
  <si>
    <t>(iii)    No part of the amount aforesaid shall be released from the Consolidated Revenue Fund of the Federation after the end of the year mentioned in subsection (1) of this section.</t>
  </si>
  <si>
    <t>All amounts appropriated under this Act shall be released from the Consolidated Revenue Fund of the Federation only for the purpose specified in the Schedule to this Act.</t>
  </si>
  <si>
    <t>Release of funds from the Consolidated Revenue Fund</t>
  </si>
  <si>
    <t>In the event that the implementation of any of the projects intended to be undertaken under this Act cannot be completed without virement, such virement shall only be effected with the prior approval of the National Assembly.</t>
  </si>
  <si>
    <t>Short Title</t>
  </si>
  <si>
    <t>SCHEDULE</t>
  </si>
  <si>
    <t>2021 BUDGET PROPOSAL</t>
  </si>
  <si>
    <t>HEAD</t>
  </si>
  <si>
    <t>REVENUES</t>
  </si>
  <si>
    <t>PART A</t>
  </si>
  <si>
    <t>SHARE OF FEDERATION REVENUES</t>
  </si>
  <si>
    <t>PART B</t>
  </si>
  <si>
    <t>INDEPENDENT REVENUES</t>
  </si>
  <si>
    <t>PART C</t>
  </si>
  <si>
    <t>AID AND GRANTS</t>
  </si>
  <si>
    <t>PART D</t>
  </si>
  <si>
    <t>SPECIAL FUNDS/ACCOUNTS-RECEIPTS</t>
  </si>
  <si>
    <t>PART E</t>
  </si>
  <si>
    <t>GOVERNMENT-OWNED ENTERPRISES (NET OF OPERATING SURPLUS)</t>
  </si>
  <si>
    <t>PART F</t>
  </si>
  <si>
    <t>OTHERS</t>
  </si>
  <si>
    <t>AGGREGATE REVENUES/INFLOW</t>
  </si>
  <si>
    <t>EXPENDITURES</t>
  </si>
  <si>
    <t>PART G</t>
  </si>
  <si>
    <t>STATUTORY TRANSFERS</t>
  </si>
  <si>
    <t>PART H</t>
  </si>
  <si>
    <t>DEBT SERVICE / SINKING FUND</t>
  </si>
  <si>
    <t>PART I</t>
  </si>
  <si>
    <t>RECURRENT (NON-DEBT) EXPENDITURE</t>
  </si>
  <si>
    <t>PART J</t>
  </si>
  <si>
    <t>CAPITAL EXPENDITURE</t>
  </si>
  <si>
    <t>PART K</t>
  </si>
  <si>
    <t>AGGREGATE EXPENDITURE</t>
  </si>
  <si>
    <t>SURPLUS / DEFICIT</t>
  </si>
  <si>
    <t>FINANCING ITEMS</t>
  </si>
  <si>
    <t>PART L</t>
  </si>
  <si>
    <t>DEBT FINANCING</t>
  </si>
  <si>
    <t>PART M</t>
  </si>
  <si>
    <t>ASSET SALES / PRIVITIZATION</t>
  </si>
  <si>
    <t>PART N</t>
  </si>
  <si>
    <t>MULTI-LATERAL / BI-LATERAL PROJECT-TIED LOANS</t>
  </si>
  <si>
    <t>AGGREGATE FINANCING ITEMS</t>
  </si>
  <si>
    <t>PART  A - SHARE OF FEDERATION REVENUES</t>
  </si>
  <si>
    <t>=N=</t>
  </si>
  <si>
    <t>FEDERAL GOVERNMENT SHARE OF MAIN POOL</t>
  </si>
  <si>
    <t>FEDERAL GOVERNMENT SHARE OF VAT POOL</t>
  </si>
  <si>
    <t>TOTAL - SHARE OF FEDERATION REVENUES</t>
  </si>
  <si>
    <t>PART  B - INDEPENDENT REVENUES</t>
  </si>
  <si>
    <t>TAX REVENUES</t>
  </si>
  <si>
    <t>NON-TAX REVENUES</t>
  </si>
  <si>
    <t>OPERATING SURPLUS</t>
  </si>
  <si>
    <t>TOTAL - INDEPENDENT REVENUES</t>
  </si>
  <si>
    <t>PART  C - AID AND GRANTS</t>
  </si>
  <si>
    <t>FOREIGN AID / GRANT (IN CASH)</t>
  </si>
  <si>
    <t>TOTAL - AID AND GRANTS</t>
  </si>
  <si>
    <t>PART  D - SPECIAL LEVIES / ACCOUNTS - TRANSFERS TO CRF/CDF</t>
  </si>
  <si>
    <t>SPECIAL LEVIES / ACCOUNTS - TRANSFERS TO CRF/CDF</t>
  </si>
  <si>
    <t>SPECIAL LEVIES</t>
  </si>
  <si>
    <t>SPECIAL ACCOUNTS</t>
  </si>
  <si>
    <t>TOTAL - SPECIAL LEVIES / ACCOUNTS</t>
  </si>
  <si>
    <t>PART  E - GOVERNMENT-OWNED ENTERPRISES</t>
  </si>
  <si>
    <t>GOVERNMENT-OWNED ENTERPRISES</t>
  </si>
  <si>
    <t>GOEs OPERATING SURPLUS (80% OF WHICH IS CAPTURED IN INDEPENDENT REVENUE)</t>
  </si>
  <si>
    <t>TOTAL - GOEs REVENUE (NET OF OPERATING SURPLUS)</t>
  </si>
  <si>
    <t>PART  F - OTHERS</t>
  </si>
  <si>
    <t>DIVIDEND (NLNG)</t>
  </si>
  <si>
    <t>SIGNATURE BONUS / RENEWALS</t>
  </si>
  <si>
    <t>DOMESTIC RECOVERIES + ASSETS + FINES</t>
  </si>
  <si>
    <t>STAMP DUTY</t>
  </si>
  <si>
    <t>TOTAL - OTHERS</t>
  </si>
  <si>
    <t>PART  G - STATUTORY TRANSFERS</t>
  </si>
  <si>
    <t>NATIONAL JUDICIAL COUNCIL</t>
  </si>
  <si>
    <t>NIGER-DELTA DEVELOPMENT COMMISSION</t>
  </si>
  <si>
    <t>UNIVERSAL BASIC EDUCATION</t>
  </si>
  <si>
    <t>PUBLIC COMPLAINTS COMMISSION</t>
  </si>
  <si>
    <t>INDEPENDENT NATIONAL ELECTORAL COMMISSION (INEC)</t>
  </si>
  <si>
    <t>NATIONAL HUMAN RIGHT COMMISSION</t>
  </si>
  <si>
    <t>NORTH EAST DEVELOPMENT COMMISSION</t>
  </si>
  <si>
    <t>BASIC HEALTH CARE FUND</t>
  </si>
  <si>
    <t>TOTAL - STATUTORY TRANSFERS</t>
  </si>
  <si>
    <t/>
  </si>
  <si>
    <t>PART  H - DEBT SERVICE</t>
  </si>
  <si>
    <t>DEBT SERVICE</t>
  </si>
  <si>
    <t>DOMESTIC DEBTS</t>
  </si>
  <si>
    <t>FOREIGN DEBTS</t>
  </si>
  <si>
    <t>SUB-TOTAL</t>
  </si>
  <si>
    <t>SINKING FUND:</t>
  </si>
  <si>
    <t>SINKING FUND TO RETIRE MATURING LOANS</t>
  </si>
  <si>
    <t>TOTAL - DEBT SERVICE</t>
  </si>
  <si>
    <t>PART  I - RECURRENT (NON-DEBT) EXPENDITURE</t>
  </si>
  <si>
    <t>MINISTRY/DEPARMENT/AGENCY</t>
  </si>
  <si>
    <t>EXECUTIVE:</t>
  </si>
  <si>
    <t>PRESIDENCY</t>
  </si>
  <si>
    <t>MINISTRY OF DEFENCE</t>
  </si>
  <si>
    <t>MINISTRY OF FOREIGN AFFAIRS</t>
  </si>
  <si>
    <t>FEDERAL MINISTRY OF INFORMATION &amp; CULTURE</t>
  </si>
  <si>
    <t>MINISTRY OF INTERIOR</t>
  </si>
  <si>
    <t>OFFICE OF THE HEAD OF THE CIVIL SERVICE OF THE FEDERATION</t>
  </si>
  <si>
    <t>AUDITOR GENERAL FOR THE FEDERATION</t>
  </si>
  <si>
    <t>MINISTRY OF POLICE AFFAIRS</t>
  </si>
  <si>
    <t>MINISTRY OF COMMUNICATION &amp; DIGITAL ECONOMY</t>
  </si>
  <si>
    <t>OFFICE OF THE NATIONAL SECURITY ADVISER</t>
  </si>
  <si>
    <t>INFRASTRUCTURE CONCESSIONARY REGULATORY COMMSSION</t>
  </si>
  <si>
    <t>OFFICE OF THE SECRETARY TO THE GOVERNMENT OF THE FEDERATION</t>
  </si>
  <si>
    <t>MINISTRY OF SPECIAL DUTIES &amp; INTER - GOVERNMENTAL AFFAIRS</t>
  </si>
  <si>
    <t>FEDERAL MINISTRY OF AGRICULTURE &amp; RURAL DEVELOPMENT</t>
  </si>
  <si>
    <t>FEDERAL MINISTRY OF FINANCE, BUDGET AND NATIONAL PLANNING</t>
  </si>
  <si>
    <t>FEDERAL MINISTRY OF INDUSTRY, TRADE AND INVESTMENT</t>
  </si>
  <si>
    <t>FEDERAL MINISTRY OF LABOUR AND EMPLOYMENT</t>
  </si>
  <si>
    <t>FEDERAL MINISTRY OF SCIENCE AND TECHNOLOGY</t>
  </si>
  <si>
    <t>FEDERAL MINISTRY OF TRANSPORT</t>
  </si>
  <si>
    <t>FEDERAL MINISTRY OF AVIATION</t>
  </si>
  <si>
    <t>FEDERAL MINISTRY OF POWER</t>
  </si>
  <si>
    <t>MINISTRY OF PETROLEUM RESOURCES</t>
  </si>
  <si>
    <t>MINISTRY OF MINES AND STEEL DEVELOPMENT</t>
  </si>
  <si>
    <t>FEDERAL MINISTRY OF WORKS AND HOUSING</t>
  </si>
  <si>
    <t>NATIONAL SALARIES, INCOMES AND WAGES COMMISSION</t>
  </si>
  <si>
    <t>FISCAL RESPONSIBILITY COMMISSION</t>
  </si>
  <si>
    <t>FEDERAL MINISTRY OF WATER RESOURCES</t>
  </si>
  <si>
    <t>FEDERAL MINISTRY OF JUSTICE</t>
  </si>
  <si>
    <t>INDEPENDENT CORRUPT PRACTICES AND RELATED OFFENCES COMMISSION</t>
  </si>
  <si>
    <t>FEDERAL CAPITAL TERRITORY ADMINISTRATION</t>
  </si>
  <si>
    <t>MINISTRY OF NIGER DELTA AFFAIRS</t>
  </si>
  <si>
    <t>FEDERAL MINISTRY OF YOUTH &amp; SPORTS DEVELOPMENT</t>
  </si>
  <si>
    <t>FEDERAL MINISTRY OF WOMEN AFFAIRS</t>
  </si>
  <si>
    <t>FEDERAL MINISTRY OF EDUCATION</t>
  </si>
  <si>
    <t>FEDERAL MINISTRY OF HEALTH</t>
  </si>
  <si>
    <t>FEDERAL MINISTRY OF ENVIRONMENT</t>
  </si>
  <si>
    <t>NATIONAL POPULATION COMMISSION</t>
  </si>
  <si>
    <t>FEDERAL MINISTRY OF HUMANITARIAN AFFAIRS, DISASTER MANAGEMENT &amp; SOCIAL DEVELOPMENT</t>
  </si>
  <si>
    <t>SUB-TOTAL: EXECUTIVE</t>
  </si>
  <si>
    <t>FEDERAL EXECUTIVE BODIES:</t>
  </si>
  <si>
    <t>CODE OF CONDUCT BUREAU</t>
  </si>
  <si>
    <t>CODE OF CONDUCT TRIBUNAL</t>
  </si>
  <si>
    <t>FEDERAL CHARACTER COMMISSION</t>
  </si>
  <si>
    <t>FEDERAL CIVIL SERVICE COMMISSION</t>
  </si>
  <si>
    <t>POLICE SERVICE COMMISSION</t>
  </si>
  <si>
    <t>REVENUE MOBILISATION, ALLOCATION AND FISCAL COMMISSION</t>
  </si>
  <si>
    <t xml:space="preserve">SUB-TOTAL: FEDERAL EXECUTIVE BODIES </t>
  </si>
  <si>
    <t>GOVERNMENT OWNED ENTERPRISES</t>
  </si>
  <si>
    <t>PENSION, GRATUITIES AND RETIREES BENEFITS</t>
  </si>
  <si>
    <t>TOTAL ALLOCATION:</t>
  </si>
  <si>
    <t>OFFICE OF THE HEAD OF CIVIL SERVICE (CIVILIAN PENSION)</t>
  </si>
  <si>
    <t>GRATUITIES</t>
  </si>
  <si>
    <t>PENSIONS</t>
  </si>
  <si>
    <t>PENSION RUNNING COST</t>
  </si>
  <si>
    <t>MILITARY PENSIONS AND GRATUITIES (DMP)</t>
  </si>
  <si>
    <t>EXPECTED RETIREES</t>
  </si>
  <si>
    <t>DEATH BENEFITS</t>
  </si>
  <si>
    <t>ADMINISTRATIVE CHARGES/RUNING COST</t>
  </si>
  <si>
    <t>MEDICAL RETIREES</t>
  </si>
  <si>
    <t>ARREARS OF 2017 - 2018 PENSION</t>
  </si>
  <si>
    <t>ARREARS OF 2017 - 2018 GRATUITY</t>
  </si>
  <si>
    <t>CONSEQUENTIAL INCREMENT (MINIMUM WAGE - APRIL 19 - DEC 2020)</t>
  </si>
  <si>
    <t>VERIFICATION EXERCISE</t>
  </si>
  <si>
    <t>SECURITY DEBARMENT ALLOWANCE (INCLUDING ARREARS FOR 2017, 2018 AND 2019)</t>
  </si>
  <si>
    <t>ADDITIONAL RETIREMENT BENEFITS FOR CDS, SERVICE CHIEFS, GENERALS, COLONELS AND AWO</t>
  </si>
  <si>
    <t>NHIS - MILITARY RETIREES</t>
  </si>
  <si>
    <t>NHIS - MILITARY RETIREES - ARREARS 2014 - 2018</t>
  </si>
  <si>
    <t>NHIS - MILITARY RETIREES - INCLUDING ARREARS</t>
  </si>
  <si>
    <t>DIA CIVILIAN STAFF PENSION AND GRATUITIES</t>
  </si>
  <si>
    <t>PENSION (2018 ARREARS)</t>
  </si>
  <si>
    <t>PENSION</t>
  </si>
  <si>
    <t>GRATUITY (2018 ARREARS)</t>
  </si>
  <si>
    <t>GRATUITY</t>
  </si>
  <si>
    <t>ADMINISTRATIVE CHARGES (INCLUDING VERIFICATION)</t>
  </si>
  <si>
    <t>POLICE PENSIONS AND GRATUITIES</t>
  </si>
  <si>
    <t>CUSTOMS, IMMIGRATION AND PRISIONS PENSION OFFICE</t>
  </si>
  <si>
    <t>UNIVERSITIES PENSION INCLUDING ARREARS</t>
  </si>
  <si>
    <t>PARASTATALS PENSION AND RAILWAY PENSIONS</t>
  </si>
  <si>
    <t>PRE-1996 NIGERIA RAILWAY CORPORATION PENSION</t>
  </si>
  <si>
    <t>DEPARTMENT OF STATE SECURITY</t>
  </si>
  <si>
    <t>PENSIONS (INCLUDING ARREARS)</t>
  </si>
  <si>
    <t>NIGERIA INTELLIGENCE AGENCY</t>
  </si>
  <si>
    <t>PENSIONS/DEPENDANTS BENEFITS</t>
  </si>
  <si>
    <t>BOARD ESTABLISHMENT</t>
  </si>
  <si>
    <t>NELMCO</t>
  </si>
  <si>
    <t>NELMCO PENSIONS/ARREARS</t>
  </si>
  <si>
    <t>OTHER PENSIONS</t>
  </si>
  <si>
    <t>ARREARS OF PENSION LIABILITIES</t>
  </si>
  <si>
    <t>ARREARS OF 33% INCREASE IN PENSION RATES</t>
  </si>
  <si>
    <t>DEFUNCT PRIVATISED AGENCIES PENSION</t>
  </si>
  <si>
    <t xml:space="preserve">PAYMENT INTO REDEMPTION FUND </t>
  </si>
  <si>
    <t>PENSION PROTECTION FUND</t>
  </si>
  <si>
    <t>BENEFITS OF RETIRED HEADS OF SERVICE AND PERMANENT SECRETARIES AND PROFESSORS</t>
  </si>
  <si>
    <t>SEVERANCE BENEFITS TO RETIRED HEADS OF GOVERNMENT AGENCIES AND PARASTATALS</t>
  </si>
  <si>
    <t>ENTITTLEMENTS OF FORMER PRESIDENTS/HEADS OF STATES AND VICE PRESIDENTS/CHIEF OF GENERAL STAFF</t>
  </si>
  <si>
    <t>PAYMENT OF OUTSTANDING TERMINAL BENEFITS OF NIGERIA AIRWAYS EX-WORKERS</t>
  </si>
  <si>
    <t>ARREARS FOR VEHICLES FOR RETIRED/DISCHARGED PERSONNEL (2017, 2018, 2019)</t>
  </si>
  <si>
    <t>OTHER SERVICE - WIDE VOTES</t>
  </si>
  <si>
    <t>PAYMENT OF OUTSTANDING DEATH BENEFIT TO CIVIL SERVANTS/POLICE</t>
  </si>
  <si>
    <t>GROUP LIFE ASSURANCE FOR ALL MDAs INCLUDING DSS/INSURANCE OF SENSITIVE ASSETS/CORPERS PLUS ADMINISTRATION/MONITORING</t>
  </si>
  <si>
    <t>PUBLIC SERVICE WAGE ADJUSTMENT FOR MDAS (INCLUDING ARREARS OF PROMOTION AND SALARY INCREASES &amp; PAYMENT OF SEVERANCE BENEFITS AND MINIMUM WAGE RELATED ADJUSTMENTS)</t>
  </si>
  <si>
    <t>MILITARY OPERATIONS: LAFIYA DOLE &amp; OTHER OPERATIONS OF THE ARMED FORCES</t>
  </si>
  <si>
    <t>SETTLEMENT OF MDAs ELECTRICITY BILLS</t>
  </si>
  <si>
    <t>IPPIS CAPTURING/MONITORING</t>
  </si>
  <si>
    <t>PAYMENT FOR OUTSOURCED SERVICES</t>
  </si>
  <si>
    <t>MARGIN FOR INCREASES IN COSTS AND RECURRENT ADJUSTMENT COSTS</t>
  </si>
  <si>
    <t>PRESIDENTIAL AMNESTY PROGRAMME: REINTEGRATION OF TRANSFORMED EX-MILITANTS</t>
  </si>
  <si>
    <t>SERVICE WIDE TRAINING OF BUDGET/PLANNING OFFICERS ON GIFMIS BUDGET PREPARATION SYSTEM (BPS) AS WELL AS MONITORING AND EVALUATION OF ALL PROJECTS NATIONWIDE</t>
  </si>
  <si>
    <t>CONTINGENCY (RECURRENT)</t>
  </si>
  <si>
    <t>INTERNATIONAL SPORTING COMPETITIONS</t>
  </si>
  <si>
    <t>TSA OPERATIONS</t>
  </si>
  <si>
    <t>EMPLOYEE COMPENSATION ACT - EMPLOYEES COMPENSATION FUND</t>
  </si>
  <si>
    <t>CONTRIBUTIONS TO INTERNATIONAL ORGANISATIONS</t>
  </si>
  <si>
    <t>POWER SECTOR REFORM PROGRAM (TRANSFER TO NBET)</t>
  </si>
  <si>
    <t>GAVI/IMMUNISATION</t>
  </si>
  <si>
    <t>ADDITIONAL SUPPORT FOR UNIVERSITIES</t>
  </si>
  <si>
    <t>FEDERAL GOVERNMENT INTERVENTION IN ZAMFARA STATE</t>
  </si>
  <si>
    <t>NIA PENSION BOARD</t>
  </si>
  <si>
    <t>COVID-19 CRISIS INTERVENTION FUND</t>
  </si>
  <si>
    <t>CONSTITUTION REVIEW</t>
  </si>
  <si>
    <t>CPA</t>
  </si>
  <si>
    <t>RESIDENT DOCTORS HAZARD ALLOWANCE</t>
  </si>
  <si>
    <t>PUBLIC SERVICE REFORMS (INCLUDING PAYMENT OF SEVERANCE BENEFITS OF CIVIL SERVANTS)</t>
  </si>
  <si>
    <t>TOTAL CRF CHARGES:</t>
  </si>
  <si>
    <t>TOTAL RECURRENT (NON-DEBT)</t>
  </si>
  <si>
    <t>PART  J - CAPITAL EXPENDITURE</t>
  </si>
  <si>
    <t>SPECIAL DUTIES &amp; INTER - GOVERNMENTAL AFFAIRS</t>
  </si>
  <si>
    <t>MULTILATERAL/BILATERAL LOAN FUNDED PROJECTS</t>
  </si>
  <si>
    <t>CAPITAL SUPPLEMENTATION</t>
  </si>
  <si>
    <t>FGN SPECIAL INTERVENTION PROGRAMME (CAPITAL)</t>
  </si>
  <si>
    <t>FGN SPECIAL INTERVENTION PROGRAMME: SOCIAL HOUSING  (FAMILY HOMES FUND)</t>
  </si>
  <si>
    <t>NIGERIA YOUTH INVESTMENT FUND</t>
  </si>
  <si>
    <t>COUNTERPART FUNDING  FOR DONOR SUPPORTED PROGRAMMES,  INCLUDING GLOBAL FUND</t>
  </si>
  <si>
    <t>PAYMENT OF LOCAL CONTRACTORS' DEBTS/OTHER LIABILITIES</t>
  </si>
  <si>
    <t>GALAXY BACKBONE</t>
  </si>
  <si>
    <t>GIFMIS/IPPIS CAPITAL</t>
  </si>
  <si>
    <t>OSSAP - SDGs: PAYMENT OF ONGOING PROJECTS</t>
  </si>
  <si>
    <t>OSSAP - SDGs: SOCIAL SAFETY NET</t>
  </si>
  <si>
    <t>OSSAP: SOCIAL SAFETY NET</t>
  </si>
  <si>
    <t>OSSAP: CONDITIONAL GRANTS TO STATES</t>
  </si>
  <si>
    <t>OSSAP: PAYMENT OF ON-GOING PROJECTS</t>
  </si>
  <si>
    <t>OSSAP - SDGs: SDG PROJECTS 1</t>
  </si>
  <si>
    <t>OSSAP - SDGs: SDG PROJECTS 2</t>
  </si>
  <si>
    <t>OSSAP - SDGs: SDG PROJECTS 3</t>
  </si>
  <si>
    <t>OSSAP - SDGs: SDG PROJECTS 4</t>
  </si>
  <si>
    <t>RECAPITALISATION OF DEVELOPMENT FINANCE INSTITUTIONS</t>
  </si>
  <si>
    <t>NORTH EAST INTERVENTION FUND</t>
  </si>
  <si>
    <t>ZONAL INTERVENTION PROJECTS</t>
  </si>
  <si>
    <t>HEAD OF SERVICE (FEDERAL GOVERNMENT STAFF HOUSING LOANS BOARD)</t>
  </si>
  <si>
    <t>SUBSCRIPTION TO SHARES IN INTERNATIONAL ORGANISATIONS</t>
  </si>
  <si>
    <t>NATIONAL DEVELOPMENT PLANS (FEDERAL MINISTRY OF FINANCE, BUDGET AND NATIONAL PLANNING)</t>
  </si>
  <si>
    <t>CAPITAL EXIGENCIES/ADJUSTMENT TO CAPITAL COST</t>
  </si>
  <si>
    <t>CONTINGENCY (CAPITAL)</t>
  </si>
  <si>
    <t>GRANTS AND DONOR FUNDED PROJECTS</t>
  </si>
  <si>
    <t>PRESIDENTIAL ENABLING BUSINESS ENVIRONMENT COUNCIL (PEBEC)</t>
  </si>
  <si>
    <t>GRANTS TO BOI TO SUPPORT LOW INTEREST LENDING TO SMES</t>
  </si>
  <si>
    <t>REFUND FOR THE ACQUISITION OF YOLA DISCO</t>
  </si>
  <si>
    <t>PROVISION FOR THE REFUND OF TWO TRANCHES OF NHIS DEDUCTIONS</t>
  </si>
  <si>
    <t>REFUND OF BORROWED FUNDS FROM THE EDUCATION TAX POOL (TETFUND)</t>
  </si>
  <si>
    <t>NATIONAL INSTITUTE FOR LEGISLATIVE AND DEMOCRATIC  STUDIES (NILDS)</t>
  </si>
  <si>
    <t>SPECIAL INTEVENTION FUND</t>
  </si>
  <si>
    <t>FGN INTERVENTION IN ZAMFARA/KATSINA/BORNO</t>
  </si>
  <si>
    <t>FALCON EYE PROJECT (OFFICE OF THE NATIONAL SECURITY ADVISER)</t>
  </si>
  <si>
    <t>CONSTRUCTION OF NATIONAL ASSEMBLY LIBRARY (NILDS)</t>
  </si>
  <si>
    <t>DIGITIZATION ARCHIVAL FOR SUPREME COURT PROCEEDINGS AND JUDGMENTS</t>
  </si>
  <si>
    <t>COVID-19 CRISIS INTERVENTION FUND - INCREMENTAL CAPITAL</t>
  </si>
  <si>
    <t>TOTAL CAPITAL SUPPLEMENTATION:</t>
  </si>
  <si>
    <t>TOTAL CAPITAL EXPENDITURE</t>
  </si>
  <si>
    <t>EXPLANATORY MEMORANDUM</t>
  </si>
  <si>
    <t>NATIONAL ASSEMBLY MANAGEMENT</t>
  </si>
  <si>
    <t>SENATE</t>
  </si>
  <si>
    <t>HOUSE OF REPRESENTATIVES</t>
  </si>
  <si>
    <t>NATIONAL ASSEMBLY SERVICE COMMISSION</t>
  </si>
  <si>
    <t>LEGISLATIVE AIDES</t>
  </si>
  <si>
    <t>PAC - SENATE</t>
  </si>
  <si>
    <t>PAC - HOUSE OF REPRESENTATIVES</t>
  </si>
  <si>
    <t>NATIONAL INSTITUTE FOR LEGISLATIVE AND DEMOCRATIC STUDIES</t>
  </si>
  <si>
    <t>OFFICE OF THE RETIRED CLERKS AND PERMANENT SECRETARIES</t>
  </si>
  <si>
    <r>
      <t xml:space="preserve">Issue and appropriation of </t>
    </r>
    <r>
      <rPr>
        <b/>
        <sz val="12"/>
        <rFont val="Century Gothic"/>
        <family val="2"/>
      </rPr>
      <t xml:space="preserve">=N=  13,588,027,886,175  </t>
    </r>
    <r>
      <rPr>
        <sz val="12"/>
        <rFont val="Century Gothic"/>
        <family val="2"/>
      </rPr>
      <t>from the Consolidated Revenue Fund of the Federation for 2021.</t>
    </r>
  </si>
  <si>
    <t>2021 APPROPRIATION</t>
  </si>
  <si>
    <r>
      <t xml:space="preserve">A Bill for an Act to authorise the issue from the Consolidated Revenue Fund of the Federation the total sum of  </t>
    </r>
    <r>
      <rPr>
        <b/>
        <sz val="12"/>
        <rFont val="Century Gothic"/>
        <family val="2"/>
      </rPr>
      <t>=N=13,588,027,886,175</t>
    </r>
    <r>
      <rPr>
        <sz val="12"/>
        <rFont val="Century Gothic"/>
        <family val="2"/>
      </rPr>
      <t xml:space="preserve"> (Thirteen Trillion, Five Hundred and Eighty-Eight Billion, Twenty-Seven Million, Eight Hundred and Eighty-Six Thousand, One Hundred and Seventy-Five Naira) only, of which </t>
    </r>
    <r>
      <rPr>
        <b/>
        <sz val="12"/>
        <rFont val="Century Gothic"/>
        <family val="2"/>
      </rPr>
      <t>=N=496,528,471,273</t>
    </r>
    <r>
      <rPr>
        <sz val="12"/>
        <rFont val="Century Gothic"/>
        <family val="2"/>
      </rPr>
      <t xml:space="preserve"> (Four Hundred and Ninety-Six Billion, Five Hundred and Twenty-Eight Million, Four Hundred and Seventy-One Thousand, Two Hundred and Seventy-Three Naira) only is for Statutory Transfers, </t>
    </r>
    <r>
      <rPr>
        <b/>
        <sz val="12"/>
        <rFont val="Century Gothic"/>
        <family val="2"/>
      </rPr>
      <t>=N=3,324,380,000,000</t>
    </r>
    <r>
      <rPr>
        <sz val="12"/>
        <rFont val="Century Gothic"/>
        <family val="2"/>
      </rPr>
      <t xml:space="preserve"> (Three Trillion, Three Hundred and Twenty-Four Billion, Three Hundred and Eighty Million Naira) only is for Debt Service, </t>
    </r>
    <r>
      <rPr>
        <b/>
        <sz val="12"/>
        <rFont val="Century Gothic"/>
        <family val="2"/>
      </rPr>
      <t>=N=5,641,970,060,680</t>
    </r>
    <r>
      <rPr>
        <sz val="12"/>
        <rFont val="Century Gothic"/>
        <family val="2"/>
      </rPr>
      <t xml:space="preserve"> (Five Trillion, Six Hundred and Forty-One Billion, Nine Hundred and Seventy Million, Sixty Thousand, Six Hundred and Eighty Naira) only is for Recurrent (Non-Debt) Expenditure while the sum of </t>
    </r>
    <r>
      <rPr>
        <b/>
        <sz val="12"/>
        <rFont val="Century Gothic"/>
        <family val="2"/>
      </rPr>
      <t xml:space="preserve">=N=4,125,149,354,222 </t>
    </r>
    <r>
      <rPr>
        <sz val="12"/>
        <rFont val="Century Gothic"/>
        <family val="2"/>
      </rPr>
      <t>(Four Trillion, One Hundred and Twenty-Five Billion, One Hundred and Forty-Nine Million, Three Hundred and Fifty-Four Thousand, Two Hundred and Twenty-Two Naira) only is for contribution to the Development Fund for Capital Expenditure for the year ending on the 31st day of December, 2021.</t>
    </r>
  </si>
  <si>
    <r>
      <t xml:space="preserve">A Bill for an Act to authorise the issue from the Consolidated Revenue Fund of the Federation the total sum of  </t>
    </r>
    <r>
      <rPr>
        <b/>
        <sz val="12"/>
        <rFont val="Century Gothic"/>
        <family val="2"/>
      </rPr>
      <t xml:space="preserve">=N=13,588,027,886,175 </t>
    </r>
    <r>
      <rPr>
        <sz val="12"/>
        <rFont val="Century Gothic"/>
        <family val="2"/>
      </rPr>
      <t xml:space="preserve">(Thirteen Trillion, Five Hundred and Eighty-Eight Billion, Twenty-Seven Million, Eight Hundred and Eighty-Six Thousand, One Hundred and Seventy-Five Naira) only, of which </t>
    </r>
    <r>
      <rPr>
        <b/>
        <sz val="12"/>
        <rFont val="Century Gothic"/>
        <family val="2"/>
      </rPr>
      <t>=N=496,528,471,273</t>
    </r>
    <r>
      <rPr>
        <sz val="12"/>
        <rFont val="Century Gothic"/>
        <family val="2"/>
      </rPr>
      <t xml:space="preserve"> (Four Hundred and Ninety-Six Billion, Five Hundred and Twenty-Eight Million, Four Hundred and Seventy-One Thousand, Two Hundred and Seventy-Three Naira) only is for Statutory Transfers, </t>
    </r>
    <r>
      <rPr>
        <b/>
        <sz val="12"/>
        <rFont val="Century Gothic"/>
        <family val="2"/>
      </rPr>
      <t xml:space="preserve">=N=3,324,380,000,000 </t>
    </r>
    <r>
      <rPr>
        <sz val="12"/>
        <rFont val="Century Gothic"/>
        <family val="2"/>
      </rPr>
      <t xml:space="preserve">(Three Trillion, Three Hundred and Twenty-Four Billion, Three Hundred and Eighty Million Naira) only is for Debt Service, </t>
    </r>
    <r>
      <rPr>
        <b/>
        <sz val="12"/>
        <rFont val="Century Gothic"/>
        <family val="2"/>
      </rPr>
      <t>=N=5,641,970,060,680</t>
    </r>
    <r>
      <rPr>
        <sz val="12"/>
        <rFont val="Century Gothic"/>
        <family val="2"/>
      </rPr>
      <t xml:space="preserve"> (Five Trillion, Six Hundred and Forty-One Billion, Nine Hundred and Seventy Million, Sixty Thousand, Six Hundred and Eighty Naira) only is for Recurrent (Non-Debt) Expenditure while the sum of </t>
    </r>
    <r>
      <rPr>
        <b/>
        <sz val="12"/>
        <rFont val="Century Gothic"/>
        <family val="2"/>
      </rPr>
      <t xml:space="preserve">=N=4,125,149,354,222 </t>
    </r>
    <r>
      <rPr>
        <sz val="12"/>
        <rFont val="Century Gothic"/>
        <family val="2"/>
      </rPr>
      <t>(Four Trillion, One Hundred and Twenty-Five Billion, One Hundred and Forty-Nine Million, Three Hundred and Fifty-Four Thousand, Two Hundred and Twenty-Two Naira) only is for contribution to the Development Fund for Capital Expenditure for the year ending on the 31st day of December, 2021.</t>
    </r>
  </si>
  <si>
    <t>Corrigendum</t>
  </si>
  <si>
    <t>Excess Revenue</t>
  </si>
  <si>
    <t>Authorization</t>
  </si>
  <si>
    <t>Information on Funds Releases</t>
  </si>
  <si>
    <t>Due Process Certification</t>
  </si>
  <si>
    <t>Information on internally generated revenue, domestic and foreign assistance</t>
  </si>
  <si>
    <t>Power of EFCC/NFIU to utilise 10% of revenue generated from penalties and sanctions</t>
  </si>
  <si>
    <t>Detailed estimate</t>
  </si>
  <si>
    <t>Expiry
Constitution, 1999.</t>
  </si>
  <si>
    <t>(ii)    The amount mentioned in subsection (1) of this section shall be appropriated to heads of expenditure as set out in the  Schedule to this Act.</t>
  </si>
  <si>
    <t>First Schedule</t>
  </si>
  <si>
    <t>Any error in the schedule to this Act that may hinder the implementation of projects and programs in Ministries, Departments and Agencies may be corrected through a corrigendum issued by the National Assembly: provided that the total sum for the project or program is not affected.</t>
  </si>
  <si>
    <t>(i) The Accountant-General of the Federation shall immediately upon the coming into force of this Bill maintain a separate record for the documentation of Revenue accruing to the Consolidated Revenue Fund in excess of oil price benchmark adopted in this Budget</t>
  </si>
  <si>
    <t>(ii) Such revenues as specified in Sub-section (1) of this section refers to Revenues accruing from sales of government crude oil in excess of the approved benchmark price per barrel, the Petroleum Profit Tax and Royalty on Oil and Gas</t>
  </si>
  <si>
    <t>(i) No funds shall be paid out of the monies arising from the record specified in Section 5 (1) except by an Act/approval of the National Assembly.</t>
  </si>
  <si>
    <t>(ii) The Accountant-General of the Federation shall forward to the National Assembly full details of funds released to the government Agencies immediately such funds are released.</t>
  </si>
  <si>
    <t>The Minister of Finance shall ensure that funds appropriated under this Act are released to the appropriate agencies and or organs of government as and when due, provided that no funds for any quarter of the fiscal year shall be deferred without prior waiver from the National Assembly.</t>
  </si>
  <si>
    <t>The department of government charged with the responsibility of certifying that due processes have been complied with in the processing of implementation of projects shall ensure that all processes of approval are completed within the specified period as provided for in the Public Procurement Act.</t>
  </si>
  <si>
    <t>Due Process
Certification</t>
  </si>
  <si>
    <t xml:space="preserve">All Accounting Officers of Ministries, Parastatals and Departments of Government who control heads of expenditures shall upon the coming into effect of this Bill furnish the National Assembly on quarterly basis with detailed information on- 
</t>
  </si>
  <si>
    <t>Information on
 internally generated revenue, domestic and foreign assistance</t>
  </si>
  <si>
    <t xml:space="preserve">(a) the Internally Generated Revenue of the agency in any form; and </t>
  </si>
  <si>
    <t>(b) all foreign and domestic assistance received from any agency, person or organisation in any form.</t>
  </si>
  <si>
    <t>The Economic and Financial Crimes Commission (EFCC) and the  Nigerian Financial Intelligent Unit (NFIU) are authorised to change and defray from all monies standing in credit to the units as revenues or penalties or sanctions at 10% for technical setup and operational cost at the units in this financial year.</t>
  </si>
  <si>
    <t>The detailed estimates of expenditure are set out in the Second Schedule to this Bill.</t>
  </si>
  <si>
    <t>In line with the provisions of section 318 of the Constitution of the Federal Republic of Nigeria, this Bill expires after 12 months, starting from 1st day of January to 31st day of December, 2021 when asented to.</t>
  </si>
  <si>
    <r>
      <t xml:space="preserve">(i)  The Accountant-General of the Federation shall, when authorised to do so by Warrants signed by the Minister charged with responsibility for finance, pay out of the Consolidated Revenue Fund of the Federation during the year ending on the 31st day of December 2021, the sums specified by the warrants, not exceeding in the aggregate </t>
    </r>
    <r>
      <rPr>
        <b/>
        <sz val="12"/>
        <rFont val="Century Gothic"/>
        <family val="2"/>
      </rPr>
      <t xml:space="preserve">=N=13,588,027,886,175 </t>
    </r>
    <r>
      <rPr>
        <sz val="12"/>
        <rFont val="Century Gothic"/>
        <family val="2"/>
      </rPr>
      <t>(Thirteen Trillion, Five Hundred and Eighty-Eight Billion, Twenty-Seven Million, Eight Hundred and Eighty-Six Thousand, One Hundred and Seventy-Five Naira) only</t>
    </r>
  </si>
  <si>
    <r>
      <t xml:space="preserve">Issue and appropriation of   </t>
    </r>
    <r>
      <rPr>
        <b/>
        <sz val="9"/>
        <rFont val="Century Gothic"/>
        <family val="2"/>
      </rPr>
      <t>=N=13,588,027,886,175</t>
    </r>
    <r>
      <rPr>
        <sz val="9"/>
        <rFont val="Century Gothic"/>
        <family val="2"/>
      </rPr>
      <t xml:space="preserve"> from the Consolidated Revenue Fund for 2021</t>
    </r>
  </si>
  <si>
    <t>NATIONAL SOCIAL INVESTMENT PROGRAMME - NSIP (RECURRENT)</t>
  </si>
  <si>
    <t>This Bill may be cited as the Appropriation Act Bill, 2021.</t>
  </si>
  <si>
    <t>NATIONAL ASSEMBLY</t>
  </si>
  <si>
    <t>NASS - GENERAL SERVICE</t>
  </si>
  <si>
    <t>NASS - SERVICE - WIDE VOTE</t>
  </si>
  <si>
    <t>UPSCALING OF NATIONAL SOCIAL INVESTMENT PROGRAMME - NSIP</t>
  </si>
  <si>
    <t xml:space="preserve">        APPROPRIATION ACT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</si>
</sst>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 ;[Red]\-#,##0\ "/>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Century Gothic"/>
      <family val="2"/>
    </font>
    <font>
      <sz val="10"/>
      <color theme="1"/>
      <name val="Calibri"/>
      <family val="2"/>
      <scheme val="minor"/>
    </font>
    <font>
      <sz val="12"/>
      <name val="Century Gothic"/>
      <family val="2"/>
    </font>
    <font>
      <b/>
      <sz val="12"/>
      <name val="Century Gothic"/>
      <family val="1"/>
    </font>
    <font>
      <sz val="12"/>
      <name val="Century Gothic"/>
      <family val="1"/>
    </font>
    <font>
      <sz val="10"/>
      <color indexed="8"/>
      <name val="Arial"/>
      <family val="2"/>
      <charset val="204"/>
    </font>
    <font>
      <sz val="12"/>
      <color theme="1"/>
      <name val="Century Gothic"/>
      <family val="2"/>
    </font>
    <font>
      <b/>
      <sz val="12"/>
      <color theme="1"/>
      <name val="Century Gothic"/>
      <family val="2"/>
    </font>
    <font>
      <sz val="11"/>
      <name val="Calibri"/>
      <family val="2"/>
      <scheme val="minor"/>
    </font>
    <font>
      <b/>
      <sz val="12"/>
      <color rgb="FFC00000"/>
      <name val="Century Gothic"/>
      <family val="2"/>
    </font>
    <font>
      <sz val="12"/>
      <color theme="1"/>
      <name val="Verdana"/>
      <family val="2"/>
    </font>
    <font>
      <b/>
      <sz val="10"/>
      <color rgb="FF000000"/>
      <name val="Tahoma"/>
      <family val="2"/>
    </font>
    <font>
      <sz val="10"/>
      <color rgb="FF000000"/>
      <name val="Tahoma"/>
      <family val="2"/>
    </font>
    <font>
      <sz val="9"/>
      <name val="Century Gothic"/>
      <family val="2"/>
    </font>
    <font>
      <b/>
      <sz val="9"/>
      <name val="Century Gothic"/>
      <family val="2"/>
    </font>
    <font>
      <sz val="10"/>
      <name val="Century Gothic"/>
      <family val="2"/>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9">
    <xf numFmtId="0" fontId="0" fillId="0" borderId="0"/>
    <xf numFmtId="164" fontId="5" fillId="0" borderId="0" applyFont="0" applyFill="0" applyBorder="0" applyAlignment="0" applyProtection="0"/>
    <xf numFmtId="0" fontId="3" fillId="0" borderId="0">
      <alignment vertical="top"/>
    </xf>
    <xf numFmtId="0" fontId="2" fillId="0" borderId="0"/>
    <xf numFmtId="0" fontId="3" fillId="0" borderId="0">
      <alignment vertical="top"/>
    </xf>
    <xf numFmtId="0" fontId="3" fillId="0" borderId="0">
      <alignment vertical="top"/>
    </xf>
    <xf numFmtId="0" fontId="9" fillId="0" borderId="0">
      <alignment vertical="top"/>
    </xf>
    <xf numFmtId="0" fontId="2" fillId="0" borderId="0"/>
    <xf numFmtId="0" fontId="1" fillId="0" borderId="0"/>
  </cellStyleXfs>
  <cellXfs count="114">
    <xf numFmtId="0" fontId="0" fillId="0" borderId="0" xfId="0"/>
    <xf numFmtId="0" fontId="4" fillId="0" borderId="0" xfId="2" applyFont="1" applyAlignment="1">
      <alignment horizontal="center" wrapText="1"/>
    </xf>
    <xf numFmtId="165" fontId="4" fillId="0" borderId="0" xfId="1" applyNumberFormat="1" applyFont="1" applyFill="1" applyBorder="1" applyAlignment="1">
      <alignment horizontal="right" wrapText="1"/>
    </xf>
    <xf numFmtId="0" fontId="6" fillId="0" borderId="0" xfId="2" applyFont="1" applyAlignment="1"/>
    <xf numFmtId="165" fontId="4" fillId="0" borderId="0" xfId="1" applyNumberFormat="1" applyFont="1" applyFill="1" applyBorder="1" applyAlignment="1">
      <alignment horizontal="center" wrapText="1"/>
    </xf>
    <xf numFmtId="165" fontId="4" fillId="0" borderId="0" xfId="1" applyNumberFormat="1" applyFont="1" applyFill="1" applyBorder="1" applyAlignment="1">
      <alignment horizontal="right"/>
    </xf>
    <xf numFmtId="165" fontId="6" fillId="0" borderId="0" xfId="1" applyNumberFormat="1" applyFont="1" applyFill="1" applyBorder="1" applyAlignment="1"/>
    <xf numFmtId="165" fontId="6" fillId="0" borderId="0" xfId="1" applyNumberFormat="1" applyFont="1" applyFill="1" applyBorder="1" applyAlignment="1">
      <alignment horizontal="right"/>
    </xf>
    <xf numFmtId="0" fontId="6" fillId="0" borderId="0" xfId="4" applyFont="1" applyAlignment="1"/>
    <xf numFmtId="165" fontId="6" fillId="0" borderId="0" xfId="1" applyNumberFormat="1" applyFont="1" applyFill="1" applyBorder="1" applyAlignment="1">
      <alignment wrapText="1"/>
    </xf>
    <xf numFmtId="165" fontId="6" fillId="0" borderId="0" xfId="2" applyNumberFormat="1" applyFont="1" applyAlignment="1"/>
    <xf numFmtId="165" fontId="4" fillId="0" borderId="0" xfId="1" quotePrefix="1" applyNumberFormat="1" applyFont="1" applyFill="1" applyBorder="1" applyAlignment="1" applyProtection="1">
      <alignment horizontal="center" wrapText="1"/>
    </xf>
    <xf numFmtId="165" fontId="6" fillId="0" borderId="0" xfId="1" applyNumberFormat="1" applyFont="1" applyFill="1" applyBorder="1" applyAlignment="1">
      <alignment horizontal="right" vertical="center"/>
    </xf>
    <xf numFmtId="0" fontId="6" fillId="0" borderId="0" xfId="2" applyFont="1" applyAlignment="1">
      <alignment horizontal="left"/>
    </xf>
    <xf numFmtId="165" fontId="4" fillId="0" borderId="0" xfId="1" applyNumberFormat="1" applyFont="1" applyFill="1" applyBorder="1" applyAlignment="1" applyProtection="1">
      <alignment horizontal="right" wrapText="1"/>
    </xf>
    <xf numFmtId="165" fontId="6" fillId="2" borderId="0" xfId="2" applyNumberFormat="1" applyFont="1" applyFill="1" applyAlignment="1"/>
    <xf numFmtId="0" fontId="6" fillId="2" borderId="0" xfId="2" applyFont="1" applyFill="1" applyAlignment="1"/>
    <xf numFmtId="0" fontId="4" fillId="0" borderId="0" xfId="2" applyFont="1" applyAlignment="1"/>
    <xf numFmtId="165" fontId="4" fillId="0" borderId="0" xfId="2" applyNumberFormat="1" applyFont="1" applyAlignment="1"/>
    <xf numFmtId="0" fontId="10" fillId="0" borderId="0" xfId="3" applyFont="1"/>
    <xf numFmtId="0" fontId="11" fillId="0" borderId="0" xfId="3" applyFont="1"/>
    <xf numFmtId="165" fontId="10" fillId="0" borderId="0" xfId="3" applyNumberFormat="1" applyFont="1"/>
    <xf numFmtId="3" fontId="0" fillId="0" borderId="0" xfId="0" applyNumberFormat="1"/>
    <xf numFmtId="0" fontId="6" fillId="0" borderId="0" xfId="7" applyFont="1" applyAlignment="1">
      <alignment vertical="center" wrapText="1"/>
    </xf>
    <xf numFmtId="0" fontId="6" fillId="0" borderId="0" xfId="8" applyFont="1" applyAlignment="1">
      <alignment vertical="center" wrapText="1"/>
    </xf>
    <xf numFmtId="165" fontId="6" fillId="0" borderId="0" xfId="5" applyNumberFormat="1" applyFont="1" applyAlignment="1"/>
    <xf numFmtId="0" fontId="6" fillId="0" borderId="0" xfId="5" applyFont="1" applyAlignment="1"/>
    <xf numFmtId="0" fontId="4" fillId="0" borderId="0" xfId="5" applyFont="1" applyAlignment="1">
      <alignment horizontal="center"/>
    </xf>
    <xf numFmtId="0" fontId="6" fillId="0" borderId="0" xfId="5" applyFont="1" applyAlignment="1">
      <alignment horizontal="center"/>
    </xf>
    <xf numFmtId="165" fontId="6" fillId="0" borderId="0" xfId="1" applyNumberFormat="1" applyFont="1" applyFill="1" applyBorder="1" applyAlignment="1" applyProtection="1">
      <alignment horizontal="right"/>
      <protection locked="0"/>
    </xf>
    <xf numFmtId="0" fontId="12" fillId="0" borderId="0" xfId="7" applyFont="1"/>
    <xf numFmtId="164" fontId="6" fillId="0" borderId="0" xfId="1" applyFont="1" applyFill="1" applyBorder="1" applyAlignment="1"/>
    <xf numFmtId="164" fontId="6" fillId="0" borderId="0" xfId="2" applyNumberFormat="1" applyFont="1" applyAlignment="1"/>
    <xf numFmtId="165" fontId="14" fillId="0" borderId="0" xfId="0" applyNumberFormat="1" applyFont="1"/>
    <xf numFmtId="165" fontId="0" fillId="0" borderId="0" xfId="0" applyNumberFormat="1"/>
    <xf numFmtId="0" fontId="6" fillId="0" borderId="0" xfId="2" applyFont="1" applyAlignment="1">
      <alignment horizontal="justify" vertical="justify"/>
    </xf>
    <xf numFmtId="0" fontId="4" fillId="0" borderId="0" xfId="2" applyFont="1" applyAlignment="1">
      <alignment horizontal="center" vertical="center" wrapText="1"/>
    </xf>
    <xf numFmtId="165" fontId="4" fillId="0" borderId="0" xfId="1" applyNumberFormat="1" applyFont="1" applyFill="1" applyBorder="1" applyAlignment="1">
      <alignment horizontal="right" vertical="center" wrapText="1"/>
    </xf>
    <xf numFmtId="0" fontId="6" fillId="0" borderId="0" xfId="2" applyFont="1" applyAlignment="1">
      <alignment vertical="center" wrapText="1"/>
    </xf>
    <xf numFmtId="0" fontId="6" fillId="0" borderId="0" xfId="2" applyFont="1" applyAlignment="1">
      <alignment vertical="center"/>
    </xf>
    <xf numFmtId="165" fontId="4" fillId="0" borderId="0" xfId="1" applyNumberFormat="1" applyFont="1" applyFill="1" applyBorder="1" applyAlignment="1">
      <alignment horizontal="center" vertical="center" wrapText="1"/>
    </xf>
    <xf numFmtId="165" fontId="4" fillId="0" borderId="0" xfId="1" applyNumberFormat="1" applyFont="1" applyFill="1" applyBorder="1" applyAlignment="1">
      <alignment horizontal="right" vertical="center"/>
    </xf>
    <xf numFmtId="0" fontId="4" fillId="0" borderId="0" xfId="2" applyFont="1" applyAlignment="1">
      <alignment horizontal="left" vertical="center" wrapText="1"/>
    </xf>
    <xf numFmtId="0" fontId="4" fillId="0" borderId="0" xfId="2" applyFont="1" applyAlignment="1">
      <alignment horizontal="justify" vertical="center"/>
    </xf>
    <xf numFmtId="165" fontId="6" fillId="0" borderId="0" xfId="1" applyNumberFormat="1" applyFont="1" applyFill="1" applyBorder="1" applyAlignment="1">
      <alignment vertical="center"/>
    </xf>
    <xf numFmtId="0" fontId="6" fillId="0" borderId="0" xfId="2" applyFont="1" applyAlignment="1">
      <alignment horizontal="left" vertical="center" wrapText="1"/>
    </xf>
    <xf numFmtId="0" fontId="6" fillId="0" borderId="0" xfId="3" applyFont="1" applyAlignment="1">
      <alignment horizontal="justify" vertical="center" wrapText="1"/>
    </xf>
    <xf numFmtId="0" fontId="6" fillId="0" borderId="0" xfId="4" applyFont="1" applyAlignment="1">
      <alignment horizontal="justify" vertical="center" wrapText="1"/>
    </xf>
    <xf numFmtId="165" fontId="6" fillId="0" borderId="0" xfId="1" applyNumberFormat="1" applyFont="1" applyFill="1" applyBorder="1" applyAlignment="1">
      <alignment vertical="center" wrapText="1"/>
    </xf>
    <xf numFmtId="0" fontId="4" fillId="0" borderId="0" xfId="2" applyFont="1" applyAlignment="1">
      <alignment horizontal="justify" vertical="center" wrapText="1"/>
    </xf>
    <xf numFmtId="0" fontId="4" fillId="0" borderId="0" xfId="5" applyFont="1" applyAlignment="1">
      <alignment horizontal="center" vertical="center" wrapText="1"/>
    </xf>
    <xf numFmtId="0" fontId="4" fillId="0" borderId="0" xfId="6" applyFont="1" applyAlignment="1">
      <alignment horizontal="left" vertical="center" wrapText="1"/>
    </xf>
    <xf numFmtId="165" fontId="6" fillId="0" borderId="0" xfId="1" applyNumberFormat="1" applyFont="1" applyFill="1" applyBorder="1" applyAlignment="1">
      <alignment horizontal="left" vertical="center"/>
    </xf>
    <xf numFmtId="0" fontId="6" fillId="0" borderId="0" xfId="6" applyFont="1" applyAlignment="1">
      <alignment horizontal="left" vertical="center" wrapText="1"/>
    </xf>
    <xf numFmtId="165" fontId="8" fillId="0" borderId="0" xfId="1" applyNumberFormat="1" applyFont="1" applyFill="1" applyBorder="1" applyAlignment="1">
      <alignment horizontal="center" vertical="center" wrapText="1"/>
    </xf>
    <xf numFmtId="0" fontId="4" fillId="0" borderId="0" xfId="5" applyFont="1" applyAlignment="1">
      <alignment horizontal="left" vertical="center" wrapText="1"/>
    </xf>
    <xf numFmtId="165" fontId="4" fillId="0" borderId="0" xfId="1" quotePrefix="1" applyNumberFormat="1" applyFont="1" applyFill="1" applyBorder="1" applyAlignment="1" applyProtection="1">
      <alignment horizontal="center" vertical="center" wrapText="1"/>
    </xf>
    <xf numFmtId="0" fontId="8" fillId="0" borderId="0" xfId="5" applyFont="1" applyAlignment="1">
      <alignment horizontal="left" vertical="center" wrapText="1"/>
    </xf>
    <xf numFmtId="0" fontId="8" fillId="0" borderId="0" xfId="6" applyFont="1" applyAlignment="1">
      <alignment horizontal="left" vertical="center" wrapText="1"/>
    </xf>
    <xf numFmtId="165" fontId="7" fillId="0" borderId="0" xfId="1" applyNumberFormat="1" applyFont="1" applyFill="1" applyBorder="1" applyAlignment="1">
      <alignment horizontal="center" vertical="center" wrapText="1"/>
    </xf>
    <xf numFmtId="0" fontId="6" fillId="0" borderId="0" xfId="2" applyFont="1" applyAlignment="1">
      <alignment horizontal="left" vertical="center"/>
    </xf>
    <xf numFmtId="165" fontId="4" fillId="0" borderId="0" xfId="1" applyNumberFormat="1" applyFont="1" applyFill="1" applyBorder="1" applyAlignment="1" applyProtection="1">
      <alignment horizontal="right" vertical="center" wrapText="1"/>
    </xf>
    <xf numFmtId="165" fontId="6" fillId="0" borderId="0" xfId="1" quotePrefix="1" applyNumberFormat="1" applyFont="1" applyFill="1" applyBorder="1" applyAlignment="1">
      <alignment horizontal="right" vertical="center"/>
    </xf>
    <xf numFmtId="166" fontId="6" fillId="0" borderId="0" xfId="6" applyNumberFormat="1" applyFont="1" applyAlignment="1">
      <alignment vertical="center" wrapText="1"/>
    </xf>
    <xf numFmtId="166" fontId="4" fillId="0" borderId="0" xfId="6" applyNumberFormat="1" applyFont="1" applyAlignment="1">
      <alignment vertical="center" wrapText="1"/>
    </xf>
    <xf numFmtId="0" fontId="10" fillId="0" borderId="0" xfId="3" applyFont="1" applyAlignment="1">
      <alignment horizontal="left" vertical="center" wrapText="1"/>
    </xf>
    <xf numFmtId="0" fontId="6" fillId="0" borderId="0" xfId="3" applyFont="1" applyAlignment="1">
      <alignment horizontal="left" vertical="center" wrapText="1"/>
    </xf>
    <xf numFmtId="166" fontId="4" fillId="0" borderId="0" xfId="2" applyNumberFormat="1" applyFont="1" applyAlignment="1">
      <alignment horizontal="left" vertical="center" wrapText="1"/>
    </xf>
    <xf numFmtId="165" fontId="10" fillId="0" borderId="0" xfId="1" applyNumberFormat="1" applyFont="1" applyFill="1" applyBorder="1" applyAlignment="1">
      <alignment horizontal="right" vertical="center"/>
    </xf>
    <xf numFmtId="0" fontId="4" fillId="0" borderId="0" xfId="7" applyFont="1" applyAlignment="1">
      <alignment vertical="center" wrapText="1"/>
    </xf>
    <xf numFmtId="0" fontId="6" fillId="0" borderId="0" xfId="7" applyFont="1" applyAlignment="1">
      <alignment vertical="center"/>
    </xf>
    <xf numFmtId="165" fontId="6" fillId="0" borderId="0" xfId="1" applyNumberFormat="1" applyFont="1" applyFill="1" applyAlignment="1">
      <alignment horizontal="right" vertical="center"/>
    </xf>
    <xf numFmtId="165" fontId="4" fillId="0" borderId="0" xfId="1" applyNumberFormat="1" applyFont="1" applyFill="1" applyBorder="1" applyAlignment="1">
      <alignment vertical="center"/>
    </xf>
    <xf numFmtId="0" fontId="4" fillId="0" borderId="0" xfId="7" applyFont="1" applyAlignment="1">
      <alignment vertical="center"/>
    </xf>
    <xf numFmtId="165" fontId="6" fillId="0" borderId="0" xfId="1" applyNumberFormat="1" applyFont="1" applyFill="1" applyAlignment="1">
      <alignment horizontal="right" vertical="center" wrapText="1"/>
    </xf>
    <xf numFmtId="0" fontId="8" fillId="0" borderId="0" xfId="7" applyFont="1" applyAlignment="1">
      <alignment vertical="center" wrapText="1"/>
    </xf>
    <xf numFmtId="0" fontId="8" fillId="0" borderId="0" xfId="7" applyFont="1" applyAlignment="1">
      <alignment vertical="center"/>
    </xf>
    <xf numFmtId="0" fontId="7" fillId="0" borderId="0" xfId="7" applyFont="1" applyAlignment="1">
      <alignment vertical="center" wrapText="1"/>
    </xf>
    <xf numFmtId="165" fontId="7" fillId="0" borderId="0" xfId="1" applyNumberFormat="1" applyFont="1" applyFill="1" applyBorder="1" applyAlignment="1">
      <alignment horizontal="right" vertical="center"/>
    </xf>
    <xf numFmtId="0" fontId="7" fillId="0" borderId="0" xfId="7" applyFont="1" applyAlignment="1">
      <alignment vertical="center"/>
    </xf>
    <xf numFmtId="0" fontId="10" fillId="0" borderId="0" xfId="7" applyFont="1" applyAlignment="1">
      <alignment vertical="center" wrapText="1"/>
    </xf>
    <xf numFmtId="165" fontId="8" fillId="0" borderId="0" xfId="1" applyNumberFormat="1" applyFont="1" applyFill="1" applyBorder="1" applyAlignment="1">
      <alignment vertical="center"/>
    </xf>
    <xf numFmtId="165" fontId="7" fillId="0" borderId="0" xfId="1" applyNumberFormat="1" applyFont="1" applyFill="1" applyBorder="1" applyAlignment="1">
      <alignment vertical="center"/>
    </xf>
    <xf numFmtId="0" fontId="6" fillId="0" borderId="0" xfId="7" applyFont="1" applyAlignment="1">
      <alignment horizontal="left" vertical="center" wrapText="1"/>
    </xf>
    <xf numFmtId="165" fontId="8" fillId="0" borderId="0" xfId="1" applyNumberFormat="1" applyFont="1" applyFill="1" applyBorder="1" applyAlignment="1">
      <alignment horizontal="right" vertical="center"/>
    </xf>
    <xf numFmtId="0" fontId="6" fillId="0" borderId="0" xfId="5" applyFont="1" applyAlignment="1">
      <alignment horizontal="left" vertical="center" wrapText="1"/>
    </xf>
    <xf numFmtId="165" fontId="6" fillId="0" borderId="0" xfId="1" applyNumberFormat="1" applyFont="1" applyFill="1" applyBorder="1" applyAlignment="1" applyProtection="1">
      <alignment horizontal="right" vertical="center"/>
      <protection locked="0"/>
    </xf>
    <xf numFmtId="165" fontId="7" fillId="0" borderId="0" xfId="1" applyNumberFormat="1" applyFont="1" applyFill="1" applyBorder="1" applyAlignment="1" applyProtection="1">
      <alignment horizontal="right" vertical="center"/>
      <protection locked="0"/>
    </xf>
    <xf numFmtId="165" fontId="4" fillId="0" borderId="0" xfId="1" applyNumberFormat="1" applyFont="1" applyFill="1" applyBorder="1" applyAlignment="1" applyProtection="1">
      <alignment horizontal="right" vertical="center" wrapText="1"/>
      <protection locked="0"/>
    </xf>
    <xf numFmtId="0" fontId="8" fillId="0" borderId="0" xfId="2" applyFont="1" applyAlignment="1">
      <alignment horizontal="left" vertical="center" wrapText="1"/>
    </xf>
    <xf numFmtId="0" fontId="6" fillId="0" borderId="0" xfId="8" applyFont="1" applyAlignment="1">
      <alignment vertical="center"/>
    </xf>
    <xf numFmtId="0" fontId="4" fillId="0" borderId="0" xfId="2" applyFont="1" applyAlignment="1">
      <alignment horizontal="left" vertical="center"/>
    </xf>
    <xf numFmtId="0" fontId="13" fillId="0" borderId="0" xfId="2" applyFont="1" applyAlignment="1">
      <alignment horizontal="left" vertical="center" wrapText="1"/>
    </xf>
    <xf numFmtId="0" fontId="6" fillId="0" borderId="0" xfId="6" applyFont="1" applyFill="1" applyAlignment="1">
      <alignment horizontal="left" vertical="center" wrapText="1"/>
    </xf>
    <xf numFmtId="0" fontId="6" fillId="0" borderId="0" xfId="2" applyFont="1" applyFill="1" applyAlignment="1"/>
    <xf numFmtId="0" fontId="6" fillId="0" borderId="0" xfId="2" applyFont="1" applyFill="1" applyBorder="1" applyAlignment="1">
      <alignment vertical="center" wrapText="1"/>
    </xf>
    <xf numFmtId="0" fontId="6" fillId="0" borderId="0" xfId="2" applyFont="1" applyFill="1" applyBorder="1" applyAlignment="1">
      <alignment horizontal="justify" vertical="center" wrapText="1"/>
    </xf>
    <xf numFmtId="0" fontId="6" fillId="0" borderId="0" xfId="3" applyFont="1" applyFill="1" applyBorder="1" applyAlignment="1">
      <alignment horizontal="justify" vertical="center" wrapText="1"/>
    </xf>
    <xf numFmtId="0" fontId="6" fillId="0" borderId="0" xfId="1" applyNumberFormat="1" applyFont="1" applyFill="1" applyBorder="1" applyAlignment="1">
      <alignment horizontal="center" vertical="center" wrapText="1"/>
    </xf>
    <xf numFmtId="2" fontId="6" fillId="0" borderId="0" xfId="2" applyNumberFormat="1" applyFont="1" applyFill="1" applyBorder="1" applyAlignment="1">
      <alignment horizontal="justify" vertical="center" wrapText="1"/>
    </xf>
    <xf numFmtId="166" fontId="6" fillId="0" borderId="0" xfId="2" applyNumberFormat="1" applyFont="1" applyFill="1" applyBorder="1" applyAlignment="1">
      <alignment horizontal="right" vertical="center"/>
    </xf>
    <xf numFmtId="0" fontId="6" fillId="0" borderId="0" xfId="2" applyFont="1" applyFill="1" applyBorder="1" applyAlignment="1">
      <alignment horizontal="justify" vertical="center"/>
    </xf>
    <xf numFmtId="0" fontId="6" fillId="0" borderId="0" xfId="1" applyNumberFormat="1" applyFont="1" applyFill="1" applyBorder="1" applyAlignment="1">
      <alignment horizontal="center" vertical="center"/>
    </xf>
    <xf numFmtId="0" fontId="6" fillId="0" borderId="0" xfId="3" applyFont="1" applyFill="1" applyBorder="1" applyAlignment="1">
      <alignment horizontal="center" vertical="center"/>
    </xf>
    <xf numFmtId="0" fontId="6" fillId="0" borderId="0" xfId="4" applyFont="1" applyFill="1" applyBorder="1" applyAlignment="1">
      <alignment horizontal="justify" vertical="center" wrapText="1"/>
    </xf>
    <xf numFmtId="0" fontId="19" fillId="0" borderId="0" xfId="3" applyFont="1" applyFill="1" applyBorder="1" applyAlignment="1">
      <alignment vertical="top" wrapText="1"/>
    </xf>
    <xf numFmtId="166" fontId="6" fillId="0" borderId="0" xfId="4" applyNumberFormat="1" applyFont="1" applyFill="1" applyBorder="1" applyAlignment="1">
      <alignment vertical="top" wrapText="1"/>
    </xf>
    <xf numFmtId="0" fontId="17" fillId="0" borderId="0" xfId="3" applyFont="1" applyFill="1" applyBorder="1" applyAlignment="1">
      <alignment vertical="top" wrapText="1"/>
    </xf>
    <xf numFmtId="166" fontId="4" fillId="0" borderId="0" xfId="2" applyNumberFormat="1" applyFont="1" applyFill="1" applyBorder="1" applyAlignment="1">
      <alignment horizontal="right" vertical="top" wrapText="1"/>
    </xf>
    <xf numFmtId="166" fontId="6" fillId="0" borderId="0" xfId="3" applyNumberFormat="1" applyFont="1" applyFill="1" applyBorder="1" applyAlignment="1">
      <alignment vertical="top" wrapText="1"/>
    </xf>
    <xf numFmtId="0" fontId="6" fillId="0" borderId="0" xfId="2" applyFont="1" applyAlignment="1">
      <alignment horizontal="justify" vertical="center" wrapText="1"/>
    </xf>
    <xf numFmtId="0" fontId="4" fillId="0" borderId="0" xfId="2" applyFont="1" applyAlignment="1">
      <alignment horizontal="center" vertical="center" wrapText="1"/>
    </xf>
    <xf numFmtId="0" fontId="6" fillId="0" borderId="0" xfId="2" applyFont="1" applyAlignment="1">
      <alignment vertical="center" wrapText="1"/>
    </xf>
    <xf numFmtId="0" fontId="4" fillId="0" borderId="0" xfId="2" applyFont="1" applyAlignment="1">
      <alignment horizontal="center" vertical="center"/>
    </xf>
  </cellXfs>
  <cellStyles count="9">
    <cellStyle name="Comma" xfId="1" builtinId="3"/>
    <cellStyle name="Normal" xfId="0" builtinId="0"/>
    <cellStyle name="Normal 10 2" xfId="4" xr:uid="{00000000-0005-0000-0000-000002000000}"/>
    <cellStyle name="Normal 2 2" xfId="8" xr:uid="{00000000-0005-0000-0000-000003000000}"/>
    <cellStyle name="Normal 2_Summary of 2008 Appropriation" xfId="5" xr:uid="{00000000-0005-0000-0000-000004000000}"/>
    <cellStyle name="Normal 25" xfId="3" xr:uid="{00000000-0005-0000-0000-000005000000}"/>
    <cellStyle name="Normal 5 2" xfId="7" xr:uid="{00000000-0005-0000-0000-000006000000}"/>
    <cellStyle name="Normal 7 2" xfId="2" xr:uid="{00000000-0005-0000-0000-000007000000}"/>
    <cellStyle name="Normal_Envelopes 2004-9.xls"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876300</xdr:colOff>
      <xdr:row>0</xdr:row>
      <xdr:rowOff>114300</xdr:rowOff>
    </xdr:from>
    <xdr:to>
      <xdr:col>1</xdr:col>
      <xdr:colOff>4305300</xdr:colOff>
      <xdr:row>15</xdr:row>
      <xdr:rowOff>193451</xdr:rowOff>
    </xdr:to>
    <xdr:pic>
      <xdr:nvPicPr>
        <xdr:cNvPr id="2" name="Picture 2" descr="NIGERIAN LOGO">
          <a:extLst>
            <a:ext uri="{FF2B5EF4-FFF2-40B4-BE49-F238E27FC236}">
              <a16:creationId xmlns:a16="http://schemas.microsoft.com/office/drawing/2014/main" id="{3D263C0E-B036-D44F-B92F-2F208256A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 y="114300"/>
          <a:ext cx="3429000" cy="2993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04%20REVENUE%20PROJECTION%20-Historical%20&amp;proj%20$45.28-03-06-Rev.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Model%20v6.01%20Yoho%20ExternalTA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fred/Downloads/Users/Joseph%20%20Bella/Documents/2014%20PTI%20BUDGET/Users/Sylva/Desktop/2011_Budget_Template/Recurrent_2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lfred/Downloads/2011%20Budget_Final_16_03_11%20(WT%20ADJUSTMENT)/Users/KEMI%20KWAKU-ALI/Desktop/2010%20Budget%20Proposal/Final%20Draft/Danwild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lfred/Downloads/Users/Gali_Allen/Desktop/Budget%20Issues/2018_Budget/Analysis/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lfred/Downloads/D/Documents%20and%20Settings/Administrator/Desktop/FGN%202009%20BUDGET%20FINAL/DOCUME~1/dlsimer/LOCALS~1/Temp/notesC9AEC0/2003%202ND%20QUARTER%20%20PERFORMANCE%20(SUB%20COMMITTEE)%20TECOM.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AGBAMI%20-PROD%20SCENARI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lfred/Downloads/D/Documents%20and%20Settings/Administrator/Desktop/FGN%202009%20BUDGET%20FINAL/Documents%20and%20Settings/Victor.Agbaroji/Desktop/April%202006%20IAP/Q3%20IAP_BP05%20Data.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Cashcall%20Forma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fred/Downloads/@/PHC-S-007/Gbadebo.Adebajo$/Documents%20and%20Settings/Gbadebo.Adebajo/Local%20Settings/Temporary%20Internet%20Files/OLK28/PEEP%20Data%202006-07-21_NFAPossi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fred/Downloads/Users/ANSLEM1/AppData/Local/Temp/April_IAP_Master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fred/Downloads/@/PHC-S-007/Gbadebo.Adebajo$/Documents%20and%20Settings/C.Cremers/Local%20Settings/Temporary%20Internet%20Files/OLK88/Latest/PEEP%20Data%202006-09-12_Doable_MO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fred/Downloads/NAPIMS%20Planning/Economic%20Evaluations/PSC%2093%20Review/PSC%2093%20Econs%2015%2002%202008%20REV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SC%2093%20Econs%2015%2002%202008%20REV6%20500MMBbls%20re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fred/Downloads/D/Documents%20and%20Settings/Administrator/Desktop/FGN%202009%20BUDGET%20FINAL/TEMP/MPN/Org/Finance/Joint%20Interest/2003%20MONTHLY%20EXP%20RETURNS/JUNE%202003%20EXPENDITURE%20RETUR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fred/Downloads/D/Documents%20and%20Settings/Administrator/Desktop/FGN%202009%20BUDGET%20FINAL/Documents%20and%20Settings/Victor.Agbaroji/Desktop/Q3%20IAP_BP05%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fred/Downloads/@/Africa-me.shell.com/africa-me/E%20&amp;%20P/SPDC%20Port%20Harcourt/Common/Planning_2006/PEEP%20Data%202006-07-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CAPEX - GAS- MED"/>
      <sheetName val="Consol CAPEX - OIL- MED"/>
      <sheetName val="Consol CAPEX - GAS -HIGH"/>
      <sheetName val="Consol CAPEX - OIL -HIGH"/>
      <sheetName val="JV_Summ Oil &amp; Cond Pro- NO GROW"/>
      <sheetName val="JV_Summary Oil &amp; Cond Pro- med"/>
      <sheetName val="JV_Summary Oil &amp; Cond Pro (3)"/>
      <sheetName val="Sheet1"/>
      <sheetName val=" Sum prod Proj  "/>
      <sheetName val="ANALYSIS PROD SCENARIOS (3)"/>
      <sheetName val="SUMMARY (3)"/>
      <sheetName val="ScenarioA-2.092"/>
      <sheetName val="ScenarioA-2.092 (2)"/>
      <sheetName val="HISTORICAL TABLE"/>
      <sheetName val="REV"/>
      <sheetName val="Historical Rev"/>
      <sheetName val="JV 100%"/>
      <sheetName val="100% PSC"/>
      <sheetName val="100% PSC (2)"/>
      <sheetName val="psc full cap-$33 (2)"/>
      <sheetName val="psc full cap $40"/>
      <sheetName val="psc full cap $40 (2)"/>
      <sheetName val="psc 70% cap $45"/>
      <sheetName val="Base case psc 100% cap $45 ADJ"/>
      <sheetName val="Grow case psc 70% cap $45 "/>
      <sheetName val="Grow case psc 100% cap $45 "/>
      <sheetName val="Grow case psc 50% cap $45  "/>
      <sheetName val="Base case psc 70% cap $45 A (2)"/>
      <sheetName val="CONS PROD BUIL UP JV&amp;PSC"/>
      <sheetName val="JV SUM PROD -HIGH"/>
      <sheetName val="REV FORECAST"/>
      <sheetName val="GDP case with at $40bbl"/>
      <sheetName val="Cacty $40bbl (2)"/>
      <sheetName val="Base case psc 100% cap $45 ADJ "/>
      <sheetName val="psc 70% cap $45 (2)"/>
      <sheetName val="psc 70% cap $40"/>
      <sheetName val="psc 50% cap $45"/>
      <sheetName val="psc 50% cap $40"/>
      <sheetName val="psc 30% cap $45 "/>
      <sheetName val="psc 30% cap $40"/>
      <sheetName val="psc 20% cap $45 "/>
      <sheetName val="psc 20% cap  $40"/>
      <sheetName val=" sum of prod proj"/>
      <sheetName val=" prod hist &amp; proj 100% JV"/>
      <sheetName val=" prod hist &amp; proj 100% PSC"/>
      <sheetName val=" prod hist &amp; proj PSC 70%"/>
      <sheetName val=" prod hist &amp; proj PSC 50%"/>
      <sheetName val=" prod hist &amp; proj PSC 30%"/>
      <sheetName val=" prod hist &amp; proj PSC 20%"/>
      <sheetName val=" prod hist &amp; proj PSC 15%"/>
      <sheetName val="Sum Rev proj $45"/>
      <sheetName val="Sum His &amp; Rev proj $45 "/>
      <sheetName val="Sum Rev proj $40"/>
      <sheetName val="Sum Rev hist&amp; pro 100% JV"/>
      <sheetName val="Sum Rev hist&amp; pro 100% JV -modi"/>
      <sheetName val="Sum Rev hist&amp; pro 100% PSC"/>
      <sheetName val="Sum Rev hist&amp; proJ PSC 70%"/>
      <sheetName val="Sum Rev hist&amp; proJ PSC 50%"/>
      <sheetName val="Sum Rev hist&amp; proJ PSC 30%"/>
      <sheetName val="Sum Rev hist&amp; proJ PSC 20%"/>
      <sheetName val="Sum Rev hist&amp; proJ PSC 15%"/>
      <sheetName val="psc 15% cap$45  "/>
      <sheetName val="psc 15% cap $40"/>
      <sheetName val="ScenarioB-2.102 (3)"/>
      <sheetName val="ScenarioB-2.102 (2)"/>
      <sheetName val="ScenarioB-2.102"/>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58">
          <cell r="D58" t="str">
            <v>No. of days</v>
          </cell>
          <cell r="F58">
            <v>0</v>
          </cell>
          <cell r="G58">
            <v>366</v>
          </cell>
          <cell r="H58">
            <v>366</v>
          </cell>
          <cell r="I58">
            <v>366</v>
          </cell>
          <cell r="J58">
            <v>366</v>
          </cell>
          <cell r="K58">
            <v>366</v>
          </cell>
          <cell r="L58">
            <v>366</v>
          </cell>
        </row>
        <row r="69">
          <cell r="D69" t="str">
            <v>NNPC equity</v>
          </cell>
          <cell r="F69" t="str">
            <v>Mln BOPD</v>
          </cell>
          <cell r="G69">
            <v>1.1430098279999998</v>
          </cell>
          <cell r="H69">
            <v>1.0385399999999998</v>
          </cell>
          <cell r="I69">
            <v>1.1308343999999999</v>
          </cell>
          <cell r="J69">
            <v>1.2673607999999998</v>
          </cell>
          <cell r="K69">
            <v>1.4012879999999996</v>
          </cell>
          <cell r="L69">
            <v>1.5104999999999997</v>
          </cell>
        </row>
        <row r="71">
          <cell r="D71" t="str">
            <v>NNPC crude Export from JV</v>
          </cell>
          <cell r="F71" t="str">
            <v>Mln BOPD</v>
          </cell>
          <cell r="G71">
            <v>0.69800982799999978</v>
          </cell>
          <cell r="H71">
            <v>0.59353999999999973</v>
          </cell>
          <cell r="I71">
            <v>0.68583439999999984</v>
          </cell>
          <cell r="J71">
            <v>0.82236079999999978</v>
          </cell>
          <cell r="K71">
            <v>0.95628799999999958</v>
          </cell>
          <cell r="L71">
            <v>1.0654999999999997</v>
          </cell>
        </row>
        <row r="75">
          <cell r="D75" t="str">
            <v>Actual Unit Opex (T1)</v>
          </cell>
          <cell r="F75" t="str">
            <v>$/bbl</v>
          </cell>
          <cell r="G75">
            <v>3.2752693702052613</v>
          </cell>
          <cell r="H75">
            <v>4.3536948806299174</v>
          </cell>
          <cell r="I75">
            <v>6.2335865458115434</v>
          </cell>
          <cell r="J75">
            <v>5.7286328518784311</v>
          </cell>
          <cell r="K75">
            <v>5.5444964756142374</v>
          </cell>
          <cell r="L75">
            <v>5.0951423628968167</v>
          </cell>
        </row>
        <row r="78">
          <cell r="D78" t="str">
            <v>Actual Technical Cost (TC)</v>
          </cell>
          <cell r="F78" t="str">
            <v>$/bbl</v>
          </cell>
          <cell r="G78">
            <v>7.4286870784158801</v>
          </cell>
          <cell r="H78">
            <v>8.9249172315013077</v>
          </cell>
          <cell r="I78">
            <v>10.431723125556529</v>
          </cell>
          <cell r="J78">
            <v>9.4745253082917689</v>
          </cell>
          <cell r="K78">
            <v>8.9323776679701083</v>
          </cell>
          <cell r="L78">
            <v>8.2380733528166932</v>
          </cell>
        </row>
        <row r="79">
          <cell r="D79" t="str">
            <v>Tax Rate (PPT)</v>
          </cell>
          <cell r="F79" t="str">
            <v>%</v>
          </cell>
          <cell r="G79">
            <v>0.85</v>
          </cell>
          <cell r="H79">
            <v>0.85</v>
          </cell>
          <cell r="I79">
            <v>0.85</v>
          </cell>
          <cell r="J79">
            <v>0.85</v>
          </cell>
          <cell r="K79">
            <v>0.85</v>
          </cell>
          <cell r="L79">
            <v>0.85</v>
          </cell>
        </row>
        <row r="99">
          <cell r="D99" t="str">
            <v>TRP</v>
          </cell>
          <cell r="F99" t="str">
            <v>$/bbl</v>
          </cell>
          <cell r="G99">
            <v>48.435795454545456</v>
          </cell>
          <cell r="H99">
            <v>31.657954545454547</v>
          </cell>
          <cell r="I99">
            <v>31.657954545454547</v>
          </cell>
          <cell r="J99">
            <v>31.657954545454547</v>
          </cell>
          <cell r="K99">
            <v>31.657954545454547</v>
          </cell>
          <cell r="L99">
            <v>31.657954545454547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Output"/>
      <sheetName val="Oil Base Input"/>
      <sheetName val="Oil Base Model"/>
      <sheetName val="Oil Base Parameters"/>
      <sheetName val="Oil Base Output"/>
      <sheetName val="Oil Carry Calculations"/>
      <sheetName val="Oil Carry Model"/>
      <sheetName val="Oil Carry Output"/>
      <sheetName val="Notes"/>
      <sheetName val="Tables_ SPDC"/>
    </sheetNames>
    <sheetDataSet>
      <sheetData sheetId="0"/>
      <sheetData sheetId="1">
        <row r="13">
          <cell r="F13">
            <v>0</v>
          </cell>
          <cell r="G13">
            <v>0</v>
          </cell>
          <cell r="H13">
            <v>0</v>
          </cell>
          <cell r="I13">
            <v>0</v>
          </cell>
          <cell r="J13">
            <v>99</v>
          </cell>
          <cell r="K13">
            <v>150</v>
          </cell>
          <cell r="L13">
            <v>150</v>
          </cell>
          <cell r="M13">
            <v>130</v>
          </cell>
          <cell r="N13">
            <v>105.04</v>
          </cell>
          <cell r="O13">
            <v>84.872320000000016</v>
          </cell>
          <cell r="P13">
            <v>68.576834560000023</v>
          </cell>
          <cell r="Q13">
            <v>55.410082324480022</v>
          </cell>
          <cell r="R13">
            <v>44.771346518179861</v>
          </cell>
          <cell r="S13">
            <v>36.175247986689328</v>
          </cell>
          <cell r="T13">
            <v>29.229600373244978</v>
          </cell>
          <cell r="U13">
            <v>23.617517101581942</v>
          </cell>
          <cell r="V13">
            <v>19.082953818078209</v>
          </cell>
          <cell r="W13">
            <v>15.419026685007195</v>
          </cell>
          <cell r="X13">
            <v>12.458573561485814</v>
          </cell>
          <cell r="Y13">
            <v>10.066527437680538</v>
          </cell>
          <cell r="Z13">
            <v>8.1337541696458757</v>
          </cell>
          <cell r="AA13">
            <v>6.572073369073868</v>
          </cell>
          <cell r="AB13">
            <v>5.3102352822116856</v>
          </cell>
          <cell r="AC13">
            <v>4.290670108027042</v>
          </cell>
          <cell r="AD13">
            <v>3.4668614472858503</v>
          </cell>
          <cell r="AE13">
            <v>2.8012240494069673</v>
          </cell>
          <cell r="AF13">
            <v>2.2633890319208296</v>
          </cell>
          <cell r="AG13">
            <v>1.8288183377920304</v>
          </cell>
          <cell r="AH13">
            <v>1.4776852169359607</v>
          </cell>
          <cell r="AI13">
            <v>1.1939696552842562</v>
          </cell>
          <cell r="AJ13">
            <v>0.96472748146967913</v>
          </cell>
          <cell r="AK13">
            <v>0</v>
          </cell>
          <cell r="AL13">
            <v>0</v>
          </cell>
          <cell r="AM13">
            <v>0</v>
          </cell>
          <cell r="AN13">
            <v>0</v>
          </cell>
          <cell r="AO13">
            <v>0</v>
          </cell>
          <cell r="AP13">
            <v>0</v>
          </cell>
          <cell r="AQ13">
            <v>0</v>
          </cell>
          <cell r="AR13">
            <v>0</v>
          </cell>
          <cell r="AS13">
            <v>0</v>
          </cell>
          <cell r="AT13">
            <v>0</v>
          </cell>
        </row>
      </sheetData>
      <sheetData sheetId="2"/>
      <sheetData sheetId="3"/>
      <sheetData sheetId="4"/>
      <sheetData sheetId="5"/>
      <sheetData sheetId="6"/>
      <sheetData sheetId="7"/>
      <sheetData sheetId="8"/>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p_COA"/>
      <sheetName val="GIFMISCOA"/>
      <sheetName val="Details_NEW"/>
      <sheetName val="Project Details"/>
      <sheetName val="OVERHEAD"/>
      <sheetName val="Sum.On-Going Capital"/>
      <sheetName val="Sum.New Capital"/>
      <sheetName val="DRG_MDG_OnGoing"/>
    </sheetNames>
    <sheetDataSet>
      <sheetData sheetId="0"/>
      <sheetData sheetId="1"/>
      <sheetData sheetId="2"/>
      <sheetData sheetId="3"/>
      <sheetData sheetId="4"/>
      <sheetData sheetId="5"/>
      <sheetData sheetId="6">
        <row r="13">
          <cell r="V13">
            <v>100</v>
          </cell>
        </row>
        <row r="81">
          <cell r="E81" t="str">
            <v>23010101</v>
          </cell>
          <cell r="V81">
            <v>2000</v>
          </cell>
        </row>
      </sheetData>
      <sheetData sheetId="7">
        <row r="16">
          <cell r="C16" t="str">
            <v>23010101</v>
          </cell>
          <cell r="N16">
            <v>200</v>
          </cell>
        </row>
        <row r="17">
          <cell r="C17" t="str">
            <v>23010201</v>
          </cell>
        </row>
      </sheetData>
      <sheetData sheetId="8">
        <row r="13">
          <cell r="E13" t="str">
            <v>23010101</v>
          </cell>
        </row>
        <row r="81">
          <cell r="V81">
            <v>2000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structions"/>
      <sheetName val="Goals.Programme"/>
      <sheetName val="Database"/>
      <sheetName val="Table1.Exp"/>
      <sheetName val="Table2.Outcomes"/>
      <sheetName val="Annex2b"/>
      <sheetName val="Annex2c"/>
    </sheetNames>
    <sheetDataSet>
      <sheetData sheetId="0" refreshError="1">
        <row r="2">
          <cell r="A2" t="str">
            <v xml:space="preserve">Ministry of Agriculture and Water Resources </v>
          </cell>
        </row>
        <row r="3">
          <cell r="A3" t="str">
            <v>Ministry of Aviation</v>
          </cell>
        </row>
        <row r="4">
          <cell r="A4" t="str">
            <v xml:space="preserve">Ministry of Defence </v>
          </cell>
        </row>
        <row r="5">
          <cell r="A5" t="str">
            <v>Ministry of Education</v>
          </cell>
        </row>
        <row r="6">
          <cell r="A6" t="str">
            <v>Ministry of Environment</v>
          </cell>
        </row>
        <row r="7">
          <cell r="A7" t="str">
            <v>Ministry of the Federal Capital Territory</v>
          </cell>
        </row>
        <row r="8">
          <cell r="A8" t="str">
            <v xml:space="preserve">Ministry of Health </v>
          </cell>
        </row>
        <row r="9">
          <cell r="A9" t="str">
            <v>Ministry of the Interior</v>
          </cell>
        </row>
        <row r="10">
          <cell r="A10" t="str">
            <v>Ministry of Mines and Steel Development</v>
          </cell>
        </row>
        <row r="11">
          <cell r="A11" t="str">
            <v xml:space="preserve">Ministry of Niger Delta Affairs </v>
          </cell>
        </row>
        <row r="12">
          <cell r="A12" t="str">
            <v>Ministry of Petroleum</v>
          </cell>
        </row>
        <row r="13">
          <cell r="A13" t="str">
            <v xml:space="preserve">Ministry of Policy Affairs </v>
          </cell>
        </row>
        <row r="14">
          <cell r="A14" t="str">
            <v>Ministry of Power</v>
          </cell>
        </row>
        <row r="15">
          <cell r="A15" t="str">
            <v>Ministry of Transport</v>
          </cell>
        </row>
        <row r="16">
          <cell r="A16" t="str">
            <v xml:space="preserve">Ministry of Works and Housing </v>
          </cell>
        </row>
      </sheetData>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NL-JV Details"/>
      <sheetName val="NGL OPEX"/>
      <sheetName val="HISTORICAL T1+T2 GAS-upd"/>
      <sheetName val="HIS DATA-5YRS-16th Dec BGO  upd"/>
      <sheetName val="GAS T2 SUMM UPDATE"/>
      <sheetName val="OIL T1+T2 SUMM (4)"/>
      <sheetName val="PSC COST REC BDG OFF-CURR (2)"/>
      <sheetName val="SUM SUBMISSION rev-cons2"/>
      <sheetName val="SUM SUBMISSION rev-cons1 "/>
      <sheetName val="SUM SUBMISSION rev-uncons"/>
      <sheetName val="REV-const3 (2)"/>
      <sheetName val="REV-const2 (2)"/>
      <sheetName val="REV-const1 (2)"/>
      <sheetName val="REV-unconts-$60 (2)"/>
      <sheetName val="2009 Analysis"/>
      <sheetName val="Historical Rev-8.224% opec"/>
      <sheetName val="REV FORECAST-unconstrained"/>
      <sheetName val="REV FORECAST-OPEC QUOTA CONTS"/>
      <sheetName val="REV FORECAST AT 8.224% OPEC"/>
      <sheetName val="REV based on unconstrained prod"/>
      <sheetName val="REV OPEC QUOTA constrained "/>
      <sheetName val="REV AT 8.224% OPEC"/>
      <sheetName val="PROD CONTR"/>
      <sheetName val="IPP COST PROFILE"/>
      <sheetName val="EPNL HIGH GROWTH PROD"/>
      <sheetName val="NAOC EXPLORATION"/>
      <sheetName val="NAOC HIGH GROWTH PROD"/>
      <sheetName val="CONS PROD PROFILE"/>
      <sheetName val="MPN OPEX Summary"/>
      <sheetName val="Panoco Major Projects"/>
      <sheetName val="EPNL Major Projects"/>
      <sheetName val="Naoc Major Project"/>
      <sheetName val="Naoc Exp Summ"/>
      <sheetName val="JV CONSL COST (2)"/>
      <sheetName val="High - Oil Facilities"/>
      <sheetName val="MPN PROJ CONT SUMM"/>
      <sheetName val="MPN PROD BY CATEGORY-01"/>
      <sheetName val="MPN High - Oil Facilities (2)"/>
      <sheetName val="MPN Major Projects - Growth"/>
      <sheetName val="Consol seismic &amp; dril cost (2)"/>
      <sheetName val="Consol CAPEX - OIL"/>
      <sheetName val="Consol CAPEX - GAS"/>
      <sheetName val="JV CONSL COST"/>
      <sheetName val="SPDC PROJ SUMM CONT"/>
      <sheetName val="SPDC PROD BY PROJ"/>
      <sheetName val="SPDC-Cost-Proposed Case"/>
      <sheetName val="SPDC PRODUCION BY CATEGORY"/>
      <sheetName val="SPDC-Reward_Proposed Case"/>
      <sheetName val="SPDC- cost Summary-High"/>
      <sheetName val="SPDC- Wells -High Growth Case "/>
      <sheetName val="Panoco Unit Cost"/>
      <sheetName val="EPNL Unit Costs"/>
      <sheetName val="Naoc Unit Cost"/>
      <sheetName val="CVX Unit Cost"/>
      <sheetName val="MPN Seismic-Drilling Unit Cost "/>
      <sheetName val="SPDC Unit Cost"/>
      <sheetName val="Sum R &amp; WP"/>
      <sheetName val="Consol unit cost"/>
      <sheetName val="Consol seismic &amp; dril cost"/>
      <sheetName val="Consol. Gas Prod &amp; Util"/>
      <sheetName val="CONS PROD BUIL UP JV&amp;PSC"/>
      <sheetName val="JV MAJOR PROJECTS"/>
      <sheetName val="CONS PROD BUIL UP JV&amp;PSC (2)"/>
      <sheetName val="CONS PROD BUIL UP JV&amp;PSC adj"/>
      <sheetName val="JV_Summary Oil &amp; Cond Pro (2)"/>
      <sheetName val="MPN-Total Summary High Growth"/>
      <sheetName val="MPN-Assumptions - High Growth "/>
      <sheetName val="MPN PROD BY CATEGORY"/>
      <sheetName val="MPN-High - Prod Resv_Work Prog"/>
      <sheetName val="MPN-High - Oil Facilities"/>
      <sheetName val="MPN-High - Seismic"/>
      <sheetName val="MPN-High Growth Wells"/>
      <sheetName val="CVX-Table 1 - Exploration"/>
      <sheetName val="CVX PRODUC BY CATEGORY"/>
      <sheetName val="CVX PRODUC BY CATEGORY (2)"/>
      <sheetName val="CVX-Table 1 - Production"/>
      <sheetName val="Sheet4"/>
      <sheetName val="CVX-Table 3 - Budgets"/>
      <sheetName val="CVX-Table 3 - Major Projects"/>
      <sheetName val="CVX-Table 4 - Explo_Dev_Cost"/>
      <sheetName val="CVX-Assumptions"/>
      <sheetName val="CVX-Alternate Funding"/>
      <sheetName val="EPNL-JV&amp;AK Summary"/>
      <sheetName val="EPNL-AK Summary"/>
      <sheetName val="NAOC- SUMMARY"/>
      <sheetName val="NAOC-Explo &amp; drilling"/>
      <sheetName val="NAOC- Facilities"/>
      <sheetName val="NAOC-Non Oil Infrastructure"/>
      <sheetName val="NAOC- Gas Projects "/>
      <sheetName val="NAOC-Opex Oil &amp; Gas"/>
      <sheetName val="NAOC-Community &amp; security"/>
      <sheetName val="NAOC- IPP CAPEX &amp; OPEX"/>
      <sheetName val="Sheet1"/>
      <sheetName val="Sheet2"/>
      <sheetName val="Sheet3"/>
      <sheetName val="5 YEAR MOVABLES SUMMARY"/>
      <sheetName val="2003 JV CAPEX PRIORIZATION"/>
      <sheetName val="Regret List"/>
      <sheetName val="Total Summary"/>
      <sheetName val="C&amp;C Summary"/>
      <sheetName val="NGL Summary"/>
      <sheetName val="C&amp;C Details"/>
      <sheetName val="NGL Details"/>
      <sheetName val="NGL Movables"/>
      <sheetName val="C&amp;C Movables"/>
      <sheetName val="C&amp;C OPEX"/>
      <sheetName val="COA"/>
      <sheetName val="Nominal Roll"/>
      <sheetName val="CONTISS"/>
      <sheetName val="SUBCOM"/>
      <sheetName val="MAYSUM(60%)"/>
      <sheetName val="MAYSUM(100%)"/>
      <sheetName val="MAYDET(A)"/>
      <sheetName val="MAYDET(B)"/>
      <sheetName val="ADJ"/>
      <sheetName val="ADJ(1)"/>
      <sheetName val="JV Details"/>
      <sheetName val="ADJ(2)"/>
      <sheetName val="ctb"/>
      <sheetName val="bwjv05"/>
      <sheetName val="bwjv06A"/>
      <sheetName val="Sal05"/>
      <sheetName val="Res Bgt"/>
      <sheetName val="HAPSS (Core Ministry)"/>
      <sheetName val="Transport&amp;Travel"/>
      <sheetName val="Utilities"/>
      <sheetName val="Materials&amp;Supplies"/>
      <sheetName val="Maintenance"/>
      <sheetName val="Training"/>
      <sheetName val="Other"/>
      <sheetName val="Consulting&amp;Prof"/>
      <sheetName val="Financial"/>
      <sheetName val="Fuel&amp;Lubricants"/>
      <sheetName val="Misc"/>
      <sheetName val="Loans&amp;Advances"/>
      <sheetName val="Grants&amp;Contr"/>
      <sheetName val="ongoing (other)"/>
      <sheetName val="new (other)"/>
      <sheetName val="ongoing (MDG F-L MDA)"/>
      <sheetName val="ongoing (MDG DRG)"/>
      <sheetName val="new (MDG F-L MDA)"/>
      <sheetName val="new (MDG DRG)"/>
      <sheetName val="BOFCAP007"/>
      <sheetName val="REVENUE"/>
      <sheetName val="cc fmt"/>
      <sheetName val="Recon"/>
      <sheetName val="GIFMIS_COA"/>
      <sheetName val="Project Details"/>
      <sheetName val="Overhead"/>
      <sheetName val="OnGoing_Projects"/>
      <sheetName val="New_Projects"/>
      <sheetName val="MDG_OnGoing_Projects"/>
      <sheetName val="MDG_New_Projects"/>
      <sheetName val="DRG_MDG_OnGoing"/>
      <sheetName val="Sum.New Capital"/>
      <sheetName val="Sum.On-Going Capital"/>
      <sheetName val="Notes"/>
      <sheetName val="Cap_COA"/>
      <sheetName val="GIFMISCOA"/>
      <sheetName val="Details_NEW"/>
      <sheetName val="Allocation SPDC"/>
      <sheetName val="Allocation MPN"/>
      <sheetName val="Allocation CNL"/>
      <sheetName val="Allocation EPNL"/>
      <sheetName val="Allocation NAOC"/>
      <sheetName val="Allocation PAN OCEAN"/>
      <sheetName val="Budget template growth Risk"/>
      <sheetName val="SPDC"/>
      <sheetName val="MPN"/>
      <sheetName val="CNL"/>
      <sheetName val="EPNL"/>
      <sheetName val="NAOC"/>
      <sheetName val="PAN OCEAN"/>
      <sheetName val="Tables_ SPDC"/>
      <sheetName val="Tables_MPN"/>
      <sheetName val="Tables_CNL"/>
      <sheetName val="Tables_EPNL"/>
      <sheetName val="Tables_NAOC"/>
      <sheetName val="Tables_PAN OCEAN"/>
      <sheetName val="Charts_SPDC"/>
      <sheetName val="Charts_MPN"/>
      <sheetName val="Charts_CNL"/>
      <sheetName val="Charts_EPNL"/>
      <sheetName val="Charts_NAOC"/>
      <sheetName val="Charts_PANOCEAN"/>
      <sheetName val="first line charge"/>
    </sheetNames>
    <sheetDataSet>
      <sheetData sheetId="0">
        <row r="13">
          <cell r="C13">
            <v>145747711.00016427</v>
          </cell>
        </row>
        <row r="297">
          <cell r="H297" t="str">
            <v>130.05A</v>
          </cell>
          <cell r="I297" t="str">
            <v>Erema West Reservoir Studies</v>
          </cell>
        </row>
        <row r="298">
          <cell r="H298" t="str">
            <v>130.05B</v>
          </cell>
          <cell r="I298" t="str">
            <v>Olo field Reservoir Studies</v>
          </cell>
        </row>
        <row r="299">
          <cell r="H299" t="str">
            <v>130.05C</v>
          </cell>
          <cell r="I299" t="str">
            <v>Obagi field Reservoir Studies</v>
          </cell>
        </row>
        <row r="300">
          <cell r="H300" t="str">
            <v>130.05D</v>
          </cell>
          <cell r="I300" t="str">
            <v>OML58 Engineering Studies</v>
          </cell>
        </row>
        <row r="303">
          <cell r="H303" t="str">
            <v>130.05E</v>
          </cell>
          <cell r="I303" t="str">
            <v>Ikike Reservoir Studies</v>
          </cell>
        </row>
        <row r="304">
          <cell r="H304" t="str">
            <v>130.05F</v>
          </cell>
          <cell r="I304" t="str">
            <v>OML99 Engineering Studies</v>
          </cell>
        </row>
        <row r="307">
          <cell r="H307" t="str">
            <v>130.05G</v>
          </cell>
          <cell r="I307" t="str">
            <v>Afia field Reservoir Studies</v>
          </cell>
        </row>
        <row r="308">
          <cell r="H308" t="str">
            <v>130.05H</v>
          </cell>
          <cell r="I308" t="str">
            <v>Ikong field Reservoir Studies</v>
          </cell>
        </row>
        <row r="309">
          <cell r="H309" t="str">
            <v>130.05I</v>
          </cell>
          <cell r="I309" t="str">
            <v>OML100 Satellites Reservoir Studies</v>
          </cell>
        </row>
        <row r="310">
          <cell r="H310" t="str">
            <v>130.05J</v>
          </cell>
          <cell r="I310" t="str">
            <v>Edikan Reservoir Studies</v>
          </cell>
        </row>
        <row r="311">
          <cell r="H311" t="str">
            <v>130.05K</v>
          </cell>
          <cell r="I311" t="str">
            <v>Usoro Reservoir Studies</v>
          </cell>
        </row>
        <row r="312">
          <cell r="H312" t="str">
            <v>130.05L</v>
          </cell>
          <cell r="I312" t="str">
            <v>Other Resevoir Studies</v>
          </cell>
        </row>
        <row r="313">
          <cell r="H313" t="str">
            <v>130.05M</v>
          </cell>
          <cell r="I313" t="str">
            <v>OML100 Engineering Studies</v>
          </cell>
        </row>
        <row r="317">
          <cell r="H317" t="str">
            <v>130.05N</v>
          </cell>
          <cell r="I317" t="str">
            <v>Ofon Field Reservoir Studies</v>
          </cell>
        </row>
        <row r="318">
          <cell r="H318" t="str">
            <v>130.05O</v>
          </cell>
          <cell r="I318" t="str">
            <v>Ofon Satellites Reservoir Studies</v>
          </cell>
        </row>
        <row r="319">
          <cell r="H319" t="str">
            <v>130.05P</v>
          </cell>
          <cell r="I319" t="str">
            <v>Greater Nkarika Reservoir Studies</v>
          </cell>
        </row>
        <row r="320">
          <cell r="H320" t="str">
            <v>130.05Q</v>
          </cell>
          <cell r="I320" t="str">
            <v>Akamba-Mfoniso Reservoir Studies</v>
          </cell>
        </row>
        <row r="321">
          <cell r="H321" t="str">
            <v>130.05R</v>
          </cell>
          <cell r="I321" t="str">
            <v>Asasa Reservoir Studies</v>
          </cell>
        </row>
        <row r="322">
          <cell r="H322" t="str">
            <v>130.05S</v>
          </cell>
          <cell r="I322" t="str">
            <v>OML102 Engineering Studies</v>
          </cell>
        </row>
        <row r="326">
          <cell r="H326" t="str">
            <v>130.05T</v>
          </cell>
          <cell r="I326" t="str">
            <v>Reservoir Software/Database</v>
          </cell>
        </row>
        <row r="327">
          <cell r="H327" t="str">
            <v>130.05U</v>
          </cell>
          <cell r="I327" t="str">
            <v>NNPC / DPR participation oil reservoir studies</v>
          </cell>
        </row>
        <row r="328">
          <cell r="H328" t="str">
            <v>130.05V</v>
          </cell>
          <cell r="I328" t="str">
            <v>NNPC / DPR participation DEVELOPMENT</v>
          </cell>
        </row>
        <row r="329">
          <cell r="H329" t="str">
            <v>130.05W</v>
          </cell>
          <cell r="I329" t="str">
            <v>General Engineering studies</v>
          </cell>
        </row>
        <row r="330">
          <cell r="H330" t="str">
            <v>130.05X</v>
          </cell>
          <cell r="I330" t="str">
            <v>Water Treatment / Disposal Strategy</v>
          </cell>
        </row>
      </sheetData>
      <sheetData sheetId="1">
        <row r="4">
          <cell r="K4">
            <v>120</v>
          </cell>
        </row>
      </sheetData>
      <sheetData sheetId="2">
        <row r="13">
          <cell r="C13">
            <v>145747711.00016427</v>
          </cell>
        </row>
      </sheetData>
      <sheetData sheetId="3">
        <row r="4">
          <cell r="K4">
            <v>120</v>
          </cell>
        </row>
      </sheetData>
      <sheetData sheetId="4">
        <row r="13">
          <cell r="C13">
            <v>145747711.00016427</v>
          </cell>
        </row>
      </sheetData>
      <sheetData sheetId="5">
        <row r="4">
          <cell r="K4">
            <v>120</v>
          </cell>
        </row>
      </sheetData>
      <sheetData sheetId="6">
        <row r="13">
          <cell r="C13">
            <v>145747711.00016427</v>
          </cell>
        </row>
      </sheetData>
      <sheetData sheetId="7">
        <row r="16">
          <cell r="C16" t="str">
            <v>23010101</v>
          </cell>
        </row>
      </sheetData>
      <sheetData sheetId="8">
        <row r="13">
          <cell r="E13" t="str">
            <v>23010101</v>
          </cell>
        </row>
      </sheetData>
      <sheetData sheetId="9">
        <row r="16">
          <cell r="C16" t="str">
            <v>23010101</v>
          </cell>
        </row>
      </sheetData>
      <sheetData sheetId="10">
        <row r="13">
          <cell r="E13" t="str">
            <v>23010101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97">
          <cell r="H297" t="str">
            <v>130.05A</v>
          </cell>
        </row>
      </sheetData>
      <sheetData sheetId="78"/>
      <sheetData sheetId="79">
        <row r="297">
          <cell r="H297" t="str">
            <v>130.05A</v>
          </cell>
        </row>
      </sheetData>
      <sheetData sheetId="80"/>
      <sheetData sheetId="81">
        <row r="13">
          <cell r="C13">
            <v>145747711.00016427</v>
          </cell>
        </row>
      </sheetData>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sheetData sheetId="97"/>
      <sheetData sheetId="98"/>
      <sheetData sheetId="99"/>
      <sheetData sheetId="100"/>
      <sheetData sheetId="101"/>
      <sheetData sheetId="102"/>
      <sheetData sheetId="103">
        <row r="4">
          <cell r="K4">
            <v>120</v>
          </cell>
        </row>
      </sheetData>
      <sheetData sheetId="104">
        <row r="4">
          <cell r="K4">
            <v>120</v>
          </cell>
        </row>
      </sheetData>
      <sheetData sheetId="105">
        <row r="4">
          <cell r="K4">
            <v>120</v>
          </cell>
        </row>
      </sheetData>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C CAPEX"/>
      <sheetName val="C&amp;C DVDER"/>
      <sheetName val="TOTAL SUMMARY"/>
      <sheetName val="PMT MONITOR"/>
      <sheetName val="NNPC REC"/>
      <sheetName val="MPN Reconciliation (2)"/>
      <sheetName val="DISB REC "/>
      <sheetName val="C&amp;C"/>
      <sheetName val="NGL"/>
      <sheetName val="SUMMARY"/>
      <sheetName val="C&amp;C OPEX"/>
      <sheetName val="TOTAL BY SUBCOMMITTEES"/>
      <sheetName val="EXPLORATION"/>
      <sheetName val="PET ENG"/>
      <sheetName val="FACILITIES"/>
      <sheetName val="EPSD"/>
      <sheetName val="MMD"/>
      <sheetName val="GAS"/>
      <sheetName val="PAD"/>
      <sheetName val="SERVICES"/>
      <sheetName val="FAD"/>
      <sheetName val="JV WC NAIRA (MMD)"/>
      <sheetName val="JV WC DOL (MMD)"/>
      <sheetName val="JV WC NAIRA (FAD)"/>
      <sheetName val="JV WC DOL (FAD)"/>
      <sheetName val="NGL SUMMARY"/>
      <sheetName val="NGL CAPEX"/>
      <sheetName val="NGL OPEX"/>
      <sheetName val="NGL GAS"/>
      <sheetName val="NGL SERVICES"/>
      <sheetName val="NGL FAD"/>
      <sheetName val="NGL WC NAIRA (FAD)"/>
      <sheetName val="NGL WC DOL (FAD)"/>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NNPC"/>
      <sheetName val="S-ATL"/>
      <sheetName val="TFE"/>
      <sheetName val="DATA-TABLE"/>
      <sheetName val="CASHFLOW RESULT"/>
      <sheetName val="OUTPUT"/>
      <sheetName val="Results"/>
      <sheetName val="PSC PROD &amp; COST"/>
    </sheetNames>
    <sheetDataSet>
      <sheetData sheetId="0"/>
      <sheetData sheetId="1"/>
      <sheetData sheetId="2"/>
      <sheetData sheetId="3"/>
      <sheetData sheetId="4">
        <row r="35">
          <cell r="F35">
            <v>2006</v>
          </cell>
        </row>
      </sheetData>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Fields to AGG node"/>
      <sheetName val="BP05 LTDWS BASE CASE"/>
      <sheetName val="Input Data"/>
      <sheetName val="July 2005 MT IAP MTDWS  "/>
      <sheetName val="Q3 MT-IAP_BP"/>
      <sheetName val="Example location Prep Sequence"/>
      <sheetName val="Example flowline hook up Seque "/>
      <sheetName val="MT-IAP MASTER"/>
      <sheetName val="Maintenace"/>
      <sheetName val="Maintenace_working"/>
    </sheetNames>
    <sheetDataSet>
      <sheetData sheetId="0"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fmt"/>
      <sheetName val="Recon"/>
    </sheetNames>
    <sheetDataSet>
      <sheetData sheetId="0"/>
      <sheetData sheetId="1" refreshError="1">
        <row r="9">
          <cell r="B9">
            <v>133.02000000000001</v>
          </cell>
          <cell r="C9" t="str">
            <v>Flowlines- Marine</v>
          </cell>
          <cell r="D9">
            <v>0</v>
          </cell>
          <cell r="E9">
            <v>0</v>
          </cell>
          <cell r="F9">
            <v>0</v>
          </cell>
          <cell r="G9">
            <v>0</v>
          </cell>
          <cell r="H9" t="str">
            <v>GAS</v>
          </cell>
        </row>
        <row r="10">
          <cell r="B10">
            <v>134.03</v>
          </cell>
          <cell r="C10" t="str">
            <v>Post Impact Studies</v>
          </cell>
          <cell r="D10">
            <v>20000</v>
          </cell>
          <cell r="E10">
            <v>0</v>
          </cell>
          <cell r="F10">
            <v>1667</v>
          </cell>
          <cell r="G10">
            <v>0</v>
          </cell>
          <cell r="H10" t="str">
            <v>EPSD</v>
          </cell>
        </row>
        <row r="11">
          <cell r="B11">
            <v>134.05000000000001</v>
          </cell>
          <cell r="C11" t="str">
            <v>Waste Management Implementation</v>
          </cell>
          <cell r="D11">
            <v>30000</v>
          </cell>
          <cell r="E11">
            <v>100</v>
          </cell>
          <cell r="F11">
            <v>3723.7689999999998</v>
          </cell>
          <cell r="G11">
            <v>304.60332</v>
          </cell>
          <cell r="H11" t="str">
            <v>EPSD</v>
          </cell>
        </row>
        <row r="12">
          <cell r="B12">
            <v>134.06</v>
          </cell>
          <cell r="C12" t="str">
            <v>Effluent Treatment Equipment/Facilities</v>
          </cell>
          <cell r="D12">
            <v>28389.662027832986</v>
          </cell>
          <cell r="E12">
            <v>91.252485089463207</v>
          </cell>
          <cell r="F12">
            <v>2366</v>
          </cell>
          <cell r="G12">
            <v>8</v>
          </cell>
          <cell r="H12" t="str">
            <v>EPSD</v>
          </cell>
        </row>
        <row r="13">
          <cell r="B13">
            <v>134.07</v>
          </cell>
          <cell r="C13" t="str">
            <v>Wind Current/Tidal/Seabed Evaluation</v>
          </cell>
          <cell r="D13">
            <v>1360</v>
          </cell>
          <cell r="E13">
            <v>10</v>
          </cell>
          <cell r="F13">
            <v>113</v>
          </cell>
          <cell r="G13">
            <v>1</v>
          </cell>
          <cell r="H13" t="str">
            <v>EPSD</v>
          </cell>
        </row>
        <row r="14">
          <cell r="B14">
            <v>134.08000000000001</v>
          </cell>
          <cell r="C14" t="str">
            <v>Value Added Tax - Environmental Protection</v>
          </cell>
          <cell r="D14">
            <v>2932</v>
          </cell>
          <cell r="E14">
            <v>32</v>
          </cell>
          <cell r="F14">
            <v>250</v>
          </cell>
          <cell r="G14">
            <v>4</v>
          </cell>
          <cell r="H14" t="str">
            <v>EPSD</v>
          </cell>
        </row>
        <row r="15">
          <cell r="B15">
            <v>135.03</v>
          </cell>
          <cell r="C15" t="str">
            <v>Value Added Tax - Safety Movables</v>
          </cell>
          <cell r="D15">
            <v>993.68340526589111</v>
          </cell>
          <cell r="E15">
            <v>3.8261159700499041</v>
          </cell>
          <cell r="F15">
            <v>95</v>
          </cell>
          <cell r="G15">
            <v>0</v>
          </cell>
          <cell r="H15" t="str">
            <v>EPSD</v>
          </cell>
        </row>
        <row r="16">
          <cell r="B16">
            <v>135.04</v>
          </cell>
          <cell r="C16" t="str">
            <v>Custom Duties - Safety Movables</v>
          </cell>
          <cell r="D16">
            <v>208</v>
          </cell>
          <cell r="E16">
            <v>0</v>
          </cell>
          <cell r="F16">
            <v>31.2</v>
          </cell>
          <cell r="G16">
            <v>0</v>
          </cell>
          <cell r="H16" t="str">
            <v>EPSD</v>
          </cell>
        </row>
        <row r="17">
          <cell r="B17">
            <v>140.21</v>
          </cell>
          <cell r="C17" t="str">
            <v>Security Equipment</v>
          </cell>
          <cell r="D17">
            <v>47689</v>
          </cell>
          <cell r="E17">
            <v>200</v>
          </cell>
          <cell r="F17">
            <v>3974</v>
          </cell>
          <cell r="G17">
            <v>17</v>
          </cell>
          <cell r="H17" t="str">
            <v>MMD</v>
          </cell>
        </row>
        <row r="18">
          <cell r="B18">
            <v>140.22</v>
          </cell>
          <cell r="C18" t="str">
            <v>Human Capital Development Project</v>
          </cell>
          <cell r="D18">
            <v>4843</v>
          </cell>
          <cell r="E18">
            <v>1709</v>
          </cell>
          <cell r="F18">
            <v>85065.957069999989</v>
          </cell>
          <cell r="G18">
            <v>297</v>
          </cell>
          <cell r="H18" t="str">
            <v>MMD</v>
          </cell>
        </row>
        <row r="19">
          <cell r="B19">
            <v>140.22999999999999</v>
          </cell>
          <cell r="C19" t="str">
            <v>Value Added Tax - Movables</v>
          </cell>
          <cell r="D19">
            <v>30898</v>
          </cell>
          <cell r="E19">
            <v>410</v>
          </cell>
          <cell r="F19">
            <v>2674</v>
          </cell>
          <cell r="G19">
            <v>38</v>
          </cell>
          <cell r="H19" t="str">
            <v>MMD</v>
          </cell>
        </row>
        <row r="20">
          <cell r="B20">
            <v>140.24</v>
          </cell>
          <cell r="C20" t="str">
            <v>Custom Duties - Movables</v>
          </cell>
          <cell r="D20">
            <v>28373</v>
          </cell>
          <cell r="F20">
            <v>4255.95</v>
          </cell>
          <cell r="G20">
            <v>0</v>
          </cell>
          <cell r="H20" t="str">
            <v>MMD</v>
          </cell>
        </row>
        <row r="21">
          <cell r="B21">
            <v>4011.01</v>
          </cell>
          <cell r="C21" t="str">
            <v xml:space="preserve"> CNA Project</v>
          </cell>
          <cell r="D21">
            <v>49000</v>
          </cell>
          <cell r="E21">
            <v>205</v>
          </cell>
          <cell r="F21">
            <v>5824.1173200000003</v>
          </cell>
          <cell r="G21">
            <v>200.55579</v>
          </cell>
          <cell r="H21" t="str">
            <v>EPSD</v>
          </cell>
        </row>
        <row r="22">
          <cell r="B22">
            <v>4011.02</v>
          </cell>
          <cell r="C22" t="str">
            <v>Value Added Tax - Environmental Expenses</v>
          </cell>
          <cell r="D22">
            <v>1643</v>
          </cell>
          <cell r="E22">
            <v>10</v>
          </cell>
          <cell r="F22">
            <v>164</v>
          </cell>
          <cell r="G22">
            <v>2</v>
          </cell>
          <cell r="H22" t="str">
            <v>EPSD</v>
          </cell>
        </row>
        <row r="23">
          <cell r="B23">
            <v>4012.01</v>
          </cell>
          <cell r="C23" t="str">
            <v xml:space="preserve"> Safety/Environmental Overheads</v>
          </cell>
          <cell r="D23">
            <v>233120</v>
          </cell>
          <cell r="E23">
            <v>625</v>
          </cell>
          <cell r="F23">
            <v>311721</v>
          </cell>
          <cell r="G23">
            <v>1024</v>
          </cell>
          <cell r="H23" t="str">
            <v>EPSD</v>
          </cell>
        </row>
        <row r="24">
          <cell r="B24">
            <v>4012.02</v>
          </cell>
          <cell r="C24" t="str">
            <v>Value Added Tax - Safety Overheads</v>
          </cell>
          <cell r="D24">
            <v>699</v>
          </cell>
          <cell r="E24">
            <v>1.875</v>
          </cell>
          <cell r="F24">
            <v>68</v>
          </cell>
          <cell r="G24">
            <v>0</v>
          </cell>
          <cell r="H24" t="str">
            <v>EPSD</v>
          </cell>
        </row>
        <row r="25">
          <cell r="B25">
            <v>4020.1</v>
          </cell>
          <cell r="C25" t="str">
            <v>Head Office Overhead Charges</v>
          </cell>
          <cell r="D25">
            <v>259320.98122411489</v>
          </cell>
          <cell r="E25">
            <v>8751.7611643265027</v>
          </cell>
          <cell r="F25">
            <v>38372.103750000002</v>
          </cell>
          <cell r="G25">
            <v>3379.4</v>
          </cell>
          <cell r="H25" t="str">
            <v>FAD</v>
          </cell>
        </row>
        <row r="26">
          <cell r="B26">
            <v>4022.01</v>
          </cell>
          <cell r="C26" t="str">
            <v>Training</v>
          </cell>
          <cell r="D26">
            <v>302700</v>
          </cell>
          <cell r="E26">
            <v>7385</v>
          </cell>
          <cell r="F26">
            <v>215383.78495999999</v>
          </cell>
          <cell r="G26">
            <v>3163</v>
          </cell>
          <cell r="H26" t="str">
            <v>FAD</v>
          </cell>
        </row>
        <row r="27">
          <cell r="B27">
            <v>4022.03</v>
          </cell>
          <cell r="C27" t="str">
            <v>Personnel Transport</v>
          </cell>
          <cell r="D27">
            <v>666706</v>
          </cell>
          <cell r="E27">
            <v>150</v>
          </cell>
          <cell r="F27">
            <v>1021341.8167000001</v>
          </cell>
          <cell r="G27">
            <v>2381.7539200000001</v>
          </cell>
          <cell r="H27" t="str">
            <v>MMD</v>
          </cell>
        </row>
        <row r="28">
          <cell r="B28">
            <v>4022.04</v>
          </cell>
          <cell r="C28" t="str">
            <v>Travelling &amp; Immigration</v>
          </cell>
          <cell r="D28">
            <v>100000</v>
          </cell>
          <cell r="E28">
            <v>4000</v>
          </cell>
          <cell r="F28">
            <v>8333</v>
          </cell>
          <cell r="G28">
            <v>333</v>
          </cell>
          <cell r="H28" t="str">
            <v>FAD</v>
          </cell>
        </row>
        <row r="29">
          <cell r="B29">
            <v>4022.05</v>
          </cell>
          <cell r="C29" t="str">
            <v>Hotels/Guest House &amp; Messing</v>
          </cell>
          <cell r="D29">
            <v>187751</v>
          </cell>
          <cell r="E29">
            <v>4119</v>
          </cell>
          <cell r="F29">
            <v>531455.12419999996</v>
          </cell>
          <cell r="G29">
            <v>1245.55357</v>
          </cell>
          <cell r="H29" t="str">
            <v>MMD</v>
          </cell>
        </row>
        <row r="30">
          <cell r="B30">
            <v>4022.06</v>
          </cell>
          <cell r="C30" t="str">
            <v>Housing, Camps &amp; Commissionaries</v>
          </cell>
          <cell r="D30">
            <v>102235</v>
          </cell>
          <cell r="F30">
            <v>19029</v>
          </cell>
          <cell r="G30">
            <v>9</v>
          </cell>
          <cell r="H30" t="str">
            <v>FAC</v>
          </cell>
        </row>
        <row r="33">
          <cell r="B33">
            <v>4022.07</v>
          </cell>
          <cell r="C33" t="str">
            <v>Medical Costs</v>
          </cell>
          <cell r="D33">
            <v>366926</v>
          </cell>
          <cell r="E33">
            <v>2575</v>
          </cell>
          <cell r="F33">
            <v>226108.04574</v>
          </cell>
          <cell r="G33">
            <v>657.79524000000004</v>
          </cell>
          <cell r="H33" t="str">
            <v>FAD</v>
          </cell>
        </row>
        <row r="34">
          <cell r="B34">
            <v>4022.08</v>
          </cell>
          <cell r="C34" t="str">
            <v>Schooling</v>
          </cell>
          <cell r="D34">
            <v>6729</v>
          </cell>
          <cell r="E34">
            <v>14</v>
          </cell>
          <cell r="F34">
            <v>561</v>
          </cell>
          <cell r="G34">
            <v>1</v>
          </cell>
          <cell r="H34" t="str">
            <v>FAD</v>
          </cell>
        </row>
        <row r="35">
          <cell r="B35">
            <v>4022.09</v>
          </cell>
          <cell r="C35" t="str">
            <v>Engagement, Transfer, Dismissal, Grp Liaison</v>
          </cell>
          <cell r="D35">
            <v>50000</v>
          </cell>
          <cell r="E35">
            <v>100</v>
          </cell>
          <cell r="F35">
            <v>169678.06688999999</v>
          </cell>
          <cell r="G35">
            <v>3268.8546800000004</v>
          </cell>
          <cell r="H35" t="str">
            <v>FAD</v>
          </cell>
        </row>
        <row r="36">
          <cell r="B36">
            <v>4022.15</v>
          </cell>
          <cell r="C36" t="str">
            <v>Value Added Tax - Personnel Amenities</v>
          </cell>
          <cell r="D36">
            <v>93260</v>
          </cell>
          <cell r="E36">
            <v>881</v>
          </cell>
          <cell r="F36">
            <v>7772</v>
          </cell>
          <cell r="G36">
            <v>73</v>
          </cell>
          <cell r="H36" t="str">
            <v>FAD</v>
          </cell>
        </row>
        <row r="37">
          <cell r="B37">
            <v>4023.01</v>
          </cell>
          <cell r="C37" t="str">
            <v>Material Handling/Storage Expenses</v>
          </cell>
          <cell r="D37">
            <v>703182</v>
          </cell>
          <cell r="E37">
            <v>3234</v>
          </cell>
          <cell r="F37">
            <v>216541.59959999993</v>
          </cell>
          <cell r="G37">
            <v>2017.9530300000004</v>
          </cell>
          <cell r="H37" t="str">
            <v>MMD</v>
          </cell>
        </row>
        <row r="38">
          <cell r="B38">
            <v>4024.01</v>
          </cell>
          <cell r="C38" t="str">
            <v>General Supervision</v>
          </cell>
          <cell r="D38">
            <v>403694</v>
          </cell>
          <cell r="E38">
            <v>813</v>
          </cell>
          <cell r="F38">
            <v>590471.60623000003</v>
          </cell>
          <cell r="G38">
            <v>711.68719999999996</v>
          </cell>
          <cell r="H38" t="str">
            <v>FAD</v>
          </cell>
        </row>
        <row r="39">
          <cell r="B39">
            <v>4024.03</v>
          </cell>
          <cell r="C39" t="str">
            <v>Office &amp; General Supplies</v>
          </cell>
          <cell r="D39">
            <v>38378</v>
          </cell>
          <cell r="E39">
            <v>622</v>
          </cell>
          <cell r="F39">
            <v>3198</v>
          </cell>
          <cell r="G39">
            <v>52</v>
          </cell>
          <cell r="H39" t="str">
            <v>FAD</v>
          </cell>
        </row>
        <row r="40">
          <cell r="B40">
            <v>4024.04</v>
          </cell>
          <cell r="C40" t="str">
            <v>Utilities</v>
          </cell>
          <cell r="D40">
            <v>34757</v>
          </cell>
          <cell r="E40">
            <v>110</v>
          </cell>
          <cell r="F40">
            <v>2896</v>
          </cell>
          <cell r="G40">
            <v>9</v>
          </cell>
          <cell r="H40" t="str">
            <v>FAD</v>
          </cell>
        </row>
        <row r="41">
          <cell r="B41">
            <v>4024.05</v>
          </cell>
          <cell r="C41" t="str">
            <v>Value Added Tax - Services and Utilities</v>
          </cell>
          <cell r="D41">
            <v>16297</v>
          </cell>
          <cell r="E41">
            <v>52</v>
          </cell>
          <cell r="F41">
            <v>2105</v>
          </cell>
          <cell r="G41">
            <v>4</v>
          </cell>
          <cell r="H41" t="str">
            <v>FAD</v>
          </cell>
        </row>
        <row r="44">
          <cell r="B44">
            <v>4001.04</v>
          </cell>
          <cell r="C44" t="str">
            <v>Booster  Facilities Maintenance</v>
          </cell>
          <cell r="D44">
            <v>0</v>
          </cell>
          <cell r="E44">
            <v>0</v>
          </cell>
          <cell r="F44">
            <v>0</v>
          </cell>
          <cell r="G44">
            <v>0</v>
          </cell>
        </row>
        <row r="45">
          <cell r="C45" t="str">
            <v xml:space="preserve">Sub Total </v>
          </cell>
          <cell r="D45">
            <v>0</v>
          </cell>
          <cell r="E45">
            <v>0</v>
          </cell>
          <cell r="F45">
            <v>0</v>
          </cell>
          <cell r="G45">
            <v>0</v>
          </cell>
        </row>
        <row r="46">
          <cell r="B46">
            <v>4001.05</v>
          </cell>
          <cell r="C46" t="str">
            <v>Main Storage - Operations &amp; Maintenance</v>
          </cell>
          <cell r="D46">
            <v>0</v>
          </cell>
          <cell r="F46">
            <v>0</v>
          </cell>
        </row>
        <row r="48">
          <cell r="B48">
            <v>4001.06</v>
          </cell>
          <cell r="C48" t="str">
            <v>Terminal Pump &amp; Loading Facilities</v>
          </cell>
          <cell r="D48">
            <v>0</v>
          </cell>
          <cell r="E48">
            <v>0</v>
          </cell>
          <cell r="F48">
            <v>0</v>
          </cell>
          <cell r="G48">
            <v>0</v>
          </cell>
        </row>
        <row r="49">
          <cell r="B49">
            <v>4001.07</v>
          </cell>
          <cell r="C49" t="str">
            <v>Berth Facilities &amp; Loading Lines</v>
          </cell>
          <cell r="D49">
            <v>0</v>
          </cell>
          <cell r="E49">
            <v>0</v>
          </cell>
          <cell r="F49">
            <v>0</v>
          </cell>
          <cell r="G49">
            <v>0</v>
          </cell>
        </row>
        <row r="50">
          <cell r="B50">
            <v>4001.08</v>
          </cell>
          <cell r="C50" t="str">
            <v>Terminal Dehydration</v>
          </cell>
          <cell r="D50">
            <v>0</v>
          </cell>
          <cell r="E50">
            <v>0</v>
          </cell>
          <cell r="F50">
            <v>0</v>
          </cell>
          <cell r="G50">
            <v>0</v>
          </cell>
        </row>
        <row r="51">
          <cell r="B51">
            <v>4001.09</v>
          </cell>
          <cell r="C51" t="str">
            <v>Tanker Loading Operations</v>
          </cell>
          <cell r="D51">
            <v>0</v>
          </cell>
          <cell r="E51">
            <v>0</v>
          </cell>
          <cell r="F51">
            <v>0</v>
          </cell>
          <cell r="G51">
            <v>0</v>
          </cell>
        </row>
        <row r="52">
          <cell r="B52">
            <v>4001.1</v>
          </cell>
          <cell r="C52" t="str">
            <v>Terminal SBMs  - Operations &amp; Maintenance</v>
          </cell>
          <cell r="D52">
            <v>0</v>
          </cell>
          <cell r="E52">
            <v>0</v>
          </cell>
          <cell r="F52">
            <v>0</v>
          </cell>
          <cell r="G52">
            <v>0</v>
          </cell>
        </row>
        <row r="53">
          <cell r="B53">
            <v>4001.11</v>
          </cell>
          <cell r="C53" t="str">
            <v>Floating &amp; SBM Hoses</v>
          </cell>
          <cell r="D53">
            <v>0</v>
          </cell>
          <cell r="E53">
            <v>0</v>
          </cell>
          <cell r="F53">
            <v>0</v>
          </cell>
          <cell r="G53">
            <v>0</v>
          </cell>
        </row>
        <row r="54">
          <cell r="B54">
            <v>4001.12</v>
          </cell>
          <cell r="C54" t="str">
            <v>Diving Services</v>
          </cell>
          <cell r="D54">
            <v>0</v>
          </cell>
          <cell r="E54">
            <v>0</v>
          </cell>
          <cell r="F54">
            <v>0</v>
          </cell>
          <cell r="G54">
            <v>0</v>
          </cell>
        </row>
        <row r="55">
          <cell r="C55" t="str">
            <v xml:space="preserve">Sub Total </v>
          </cell>
          <cell r="D55">
            <v>0</v>
          </cell>
          <cell r="E55">
            <v>0</v>
          </cell>
          <cell r="F55">
            <v>0</v>
          </cell>
          <cell r="G55">
            <v>0</v>
          </cell>
        </row>
        <row r="56">
          <cell r="B56">
            <v>4025.01</v>
          </cell>
          <cell r="C56" t="str">
            <v>Management</v>
          </cell>
          <cell r="D56">
            <v>817156</v>
          </cell>
          <cell r="E56">
            <v>10100</v>
          </cell>
          <cell r="F56">
            <v>511205</v>
          </cell>
          <cell r="G56">
            <v>10032.39898</v>
          </cell>
          <cell r="H56" t="str">
            <v>FAD</v>
          </cell>
        </row>
        <row r="57">
          <cell r="B57">
            <v>4025.03</v>
          </cell>
          <cell r="C57" t="str">
            <v>Finance</v>
          </cell>
          <cell r="D57">
            <v>602036</v>
          </cell>
          <cell r="E57">
            <v>4578</v>
          </cell>
          <cell r="F57">
            <v>485954.99003000004</v>
          </cell>
          <cell r="G57">
            <v>1912.81675</v>
          </cell>
          <cell r="H57" t="str">
            <v>FAD</v>
          </cell>
        </row>
        <row r="58">
          <cell r="B58">
            <v>4025.04</v>
          </cell>
          <cell r="C58" t="str">
            <v>Central Data Processing</v>
          </cell>
          <cell r="D58">
            <v>178179</v>
          </cell>
          <cell r="E58">
            <v>5166</v>
          </cell>
          <cell r="F58">
            <v>135377.01800000001</v>
          </cell>
          <cell r="G58">
            <v>4615</v>
          </cell>
          <cell r="H58" t="str">
            <v>FAD</v>
          </cell>
        </row>
        <row r="59">
          <cell r="B59">
            <v>4025.05</v>
          </cell>
          <cell r="C59" t="str">
            <v>Personnel / Industrial Relation</v>
          </cell>
          <cell r="D59">
            <v>3834849</v>
          </cell>
          <cell r="E59">
            <v>5312</v>
          </cell>
          <cell r="F59">
            <v>1867398.6334899999</v>
          </cell>
          <cell r="G59">
            <v>980.43690000000004</v>
          </cell>
          <cell r="H59" t="str">
            <v>FAD</v>
          </cell>
        </row>
        <row r="60">
          <cell r="B60">
            <v>4025.06</v>
          </cell>
          <cell r="C60" t="str">
            <v>Public Affairs</v>
          </cell>
          <cell r="D60">
            <v>913630</v>
          </cell>
          <cell r="E60">
            <v>700</v>
          </cell>
          <cell r="F60">
            <v>535757.12271000003</v>
          </cell>
          <cell r="G60">
            <v>906.47924999999975</v>
          </cell>
        </row>
        <row r="61">
          <cell r="B61">
            <v>4025.07</v>
          </cell>
          <cell r="C61" t="str">
            <v>Land &amp; Legal Office Services</v>
          </cell>
          <cell r="D61">
            <v>56505</v>
          </cell>
          <cell r="E61">
            <v>0</v>
          </cell>
          <cell r="F61">
            <v>196448</v>
          </cell>
          <cell r="G61">
            <v>198</v>
          </cell>
          <cell r="H61" t="str">
            <v>FAD</v>
          </cell>
        </row>
        <row r="62">
          <cell r="B62">
            <v>4025.08</v>
          </cell>
          <cell r="C62" t="str">
            <v>Insurance</v>
          </cell>
          <cell r="D62">
            <v>157526</v>
          </cell>
          <cell r="E62">
            <v>589</v>
          </cell>
          <cell r="F62">
            <v>210568.57893000002</v>
          </cell>
          <cell r="G62">
            <v>119.80064</v>
          </cell>
          <cell r="H62" t="str">
            <v>FAD</v>
          </cell>
        </row>
        <row r="63">
          <cell r="B63">
            <v>4025.09</v>
          </cell>
          <cell r="C63" t="str">
            <v>Stationery</v>
          </cell>
          <cell r="D63">
            <v>98674</v>
          </cell>
          <cell r="E63">
            <v>20</v>
          </cell>
          <cell r="F63">
            <v>8223</v>
          </cell>
          <cell r="G63">
            <v>2</v>
          </cell>
          <cell r="H63" t="str">
            <v>FAD</v>
          </cell>
        </row>
        <row r="64">
          <cell r="B64">
            <v>4025.13</v>
          </cell>
          <cell r="C64" t="str">
            <v>Telephone/Telecom</v>
          </cell>
          <cell r="D64">
            <v>230000</v>
          </cell>
          <cell r="E64">
            <v>4500</v>
          </cell>
          <cell r="F64">
            <v>215687.08937</v>
          </cell>
          <cell r="G64">
            <v>3196.4459900000002</v>
          </cell>
          <cell r="H64" t="str">
            <v>FAD</v>
          </cell>
        </row>
        <row r="65">
          <cell r="B65">
            <v>4025.15</v>
          </cell>
          <cell r="C65" t="str">
            <v>Rents - Housing</v>
          </cell>
          <cell r="D65">
            <v>190000</v>
          </cell>
          <cell r="E65">
            <v>400</v>
          </cell>
          <cell r="F65">
            <v>15833</v>
          </cell>
          <cell r="G65">
            <v>33</v>
          </cell>
          <cell r="H65" t="str">
            <v>FAD</v>
          </cell>
        </row>
        <row r="66">
          <cell r="B66">
            <v>4025.25</v>
          </cell>
          <cell r="C66" t="str">
            <v>Fuels/Chemical Usages</v>
          </cell>
          <cell r="D66">
            <v>300972</v>
          </cell>
          <cell r="E66">
            <v>1424</v>
          </cell>
          <cell r="F66">
            <v>25466</v>
          </cell>
          <cell r="G66">
            <v>139</v>
          </cell>
          <cell r="H66" t="str">
            <v>MMD</v>
          </cell>
        </row>
        <row r="67">
          <cell r="B67">
            <v>4025.27</v>
          </cell>
          <cell r="C67" t="str">
            <v>Maintenance/Repairs</v>
          </cell>
          <cell r="D67">
            <v>356541</v>
          </cell>
          <cell r="F67">
            <v>38122</v>
          </cell>
          <cell r="G67">
            <v>0</v>
          </cell>
          <cell r="H67" t="str">
            <v>FAC</v>
          </cell>
        </row>
        <row r="68">
          <cell r="B68">
            <v>4025.28</v>
          </cell>
          <cell r="C68" t="str">
            <v>Others Expenses (Ops, C&amp;L, P&amp;C)</v>
          </cell>
          <cell r="D68">
            <v>524642</v>
          </cell>
          <cell r="E68">
            <v>1800</v>
          </cell>
          <cell r="F68">
            <v>630118</v>
          </cell>
          <cell r="G68">
            <v>3377.1541300000004</v>
          </cell>
          <cell r="H68" t="str">
            <v>FAD</v>
          </cell>
        </row>
        <row r="69">
          <cell r="B69">
            <v>4025.29</v>
          </cell>
          <cell r="C69" t="str">
            <v>Value Added Tax - other General &amp; Administrative Expenses</v>
          </cell>
          <cell r="D69">
            <v>83830</v>
          </cell>
          <cell r="E69">
            <v>599</v>
          </cell>
          <cell r="F69">
            <v>7186</v>
          </cell>
          <cell r="G69">
            <v>59</v>
          </cell>
          <cell r="H69" t="str">
            <v>FAD</v>
          </cell>
        </row>
        <row r="70">
          <cell r="B70">
            <v>4026.02</v>
          </cell>
          <cell r="C70" t="str">
            <v>Bank Interest on Overdraft</v>
          </cell>
          <cell r="D70">
            <v>0</v>
          </cell>
          <cell r="E70">
            <v>0</v>
          </cell>
          <cell r="F70">
            <v>78708.311459999997</v>
          </cell>
          <cell r="G70">
            <v>5546.02711</v>
          </cell>
          <cell r="H70" t="str">
            <v>FAD</v>
          </cell>
        </row>
        <row r="71">
          <cell r="B71">
            <v>4026.04</v>
          </cell>
          <cell r="C71" t="str">
            <v>Value Added Tax - Bank Charges</v>
          </cell>
          <cell r="D71">
            <v>1250</v>
          </cell>
          <cell r="E71">
            <v>8</v>
          </cell>
          <cell r="F71">
            <v>145</v>
          </cell>
          <cell r="G71">
            <v>1</v>
          </cell>
          <cell r="H71" t="str">
            <v>FAD</v>
          </cell>
        </row>
        <row r="72">
          <cell r="B72">
            <v>4027.01</v>
          </cell>
          <cell r="C72" t="str">
            <v>Pension Fund</v>
          </cell>
          <cell r="D72">
            <v>2906000</v>
          </cell>
          <cell r="E72">
            <v>0</v>
          </cell>
          <cell r="F72">
            <v>1494961.10109</v>
          </cell>
          <cell r="G72">
            <v>0</v>
          </cell>
          <cell r="H72" t="str">
            <v>FAD</v>
          </cell>
        </row>
        <row r="73">
          <cell r="B73">
            <v>4029.01</v>
          </cell>
          <cell r="C73" t="str">
            <v>Re-Allocation to PSC and Other Activities</v>
          </cell>
          <cell r="D73">
            <v>-7141288</v>
          </cell>
          <cell r="E73">
            <v>-39473</v>
          </cell>
          <cell r="F73">
            <v>-1785322.0000000079</v>
          </cell>
          <cell r="G73">
            <v>-9868.2499999999927</v>
          </cell>
          <cell r="H73" t="str">
            <v>FAD</v>
          </cell>
        </row>
        <row r="74">
          <cell r="B74">
            <v>4045.01</v>
          </cell>
          <cell r="C74" t="str">
            <v>Custom Duties Refund</v>
          </cell>
          <cell r="D74">
            <v>0</v>
          </cell>
          <cell r="E74">
            <v>0</v>
          </cell>
          <cell r="F74">
            <v>43687.4</v>
          </cell>
          <cell r="G74">
            <v>0</v>
          </cell>
          <cell r="H74" t="str">
            <v>FAD</v>
          </cell>
        </row>
        <row r="75">
          <cell r="B75">
            <v>4045.02</v>
          </cell>
          <cell r="C75" t="str">
            <v>Value Added Tax - Custom Duties</v>
          </cell>
          <cell r="D75">
            <v>0</v>
          </cell>
          <cell r="E75">
            <v>0</v>
          </cell>
          <cell r="F75">
            <v>0</v>
          </cell>
          <cell r="G75">
            <v>0</v>
          </cell>
          <cell r="H75" t="str">
            <v>FAD</v>
          </cell>
        </row>
        <row r="76">
          <cell r="B76">
            <v>4046</v>
          </cell>
          <cell r="C76" t="str">
            <v>NDDC Contribution</v>
          </cell>
          <cell r="D76">
            <v>840944.27122769924</v>
          </cell>
          <cell r="E76">
            <v>13637.507496210024</v>
          </cell>
          <cell r="F76">
            <v>428024.13653384976</v>
          </cell>
          <cell r="G76">
            <v>8018</v>
          </cell>
          <cell r="H76" t="str">
            <v>FAD</v>
          </cell>
        </row>
        <row r="77">
          <cell r="B77" t="str">
            <v>042.01</v>
          </cell>
          <cell r="C77" t="str">
            <v>Stock  Variation</v>
          </cell>
          <cell r="D77">
            <v>0</v>
          </cell>
          <cell r="E77">
            <v>0</v>
          </cell>
          <cell r="F77">
            <v>0</v>
          </cell>
          <cell r="G77">
            <v>0</v>
          </cell>
          <cell r="H77" t="str">
            <v>MMD</v>
          </cell>
        </row>
        <row r="78">
          <cell r="B78" t="str">
            <v>120.01B</v>
          </cell>
          <cell r="C78" t="str">
            <v>Reprocessing Offshore</v>
          </cell>
          <cell r="D78">
            <v>0</v>
          </cell>
          <cell r="E78">
            <v>1000</v>
          </cell>
          <cell r="F78">
            <v>0</v>
          </cell>
          <cell r="G78">
            <v>729.28939000000003</v>
          </cell>
          <cell r="H78" t="str">
            <v>EXPLO</v>
          </cell>
        </row>
        <row r="79">
          <cell r="B79" t="str">
            <v>120.01C</v>
          </cell>
          <cell r="C79" t="str">
            <v>Acquisition Offshore</v>
          </cell>
          <cell r="D79">
            <v>0</v>
          </cell>
          <cell r="E79">
            <v>12000</v>
          </cell>
          <cell r="F79">
            <v>116065.4734</v>
          </cell>
          <cell r="G79">
            <v>4100</v>
          </cell>
          <cell r="H79" t="str">
            <v>EXPLO</v>
          </cell>
        </row>
        <row r="80">
          <cell r="B80" t="str">
            <v>120.01D</v>
          </cell>
          <cell r="C80" t="str">
            <v>Seismic Processing Offshore</v>
          </cell>
          <cell r="D80">
            <v>0</v>
          </cell>
          <cell r="E80">
            <v>4500</v>
          </cell>
          <cell r="F80">
            <v>0</v>
          </cell>
          <cell r="G80">
            <v>1520</v>
          </cell>
          <cell r="H80" t="str">
            <v>EXPLO</v>
          </cell>
        </row>
        <row r="81">
          <cell r="B81" t="str">
            <v>120.05A</v>
          </cell>
          <cell r="C81" t="str">
            <v>Geological &amp; Geophysical Studies</v>
          </cell>
          <cell r="D81">
            <v>29022</v>
          </cell>
          <cell r="E81">
            <v>2287</v>
          </cell>
          <cell r="F81">
            <v>9791.8043500000003</v>
          </cell>
          <cell r="G81">
            <v>1584</v>
          </cell>
          <cell r="H81" t="str">
            <v>EXPLO</v>
          </cell>
        </row>
        <row r="82">
          <cell r="B82" t="str">
            <v>120.05B</v>
          </cell>
          <cell r="C82" t="str">
            <v>NNPC / DPR Participation</v>
          </cell>
          <cell r="E82">
            <v>300</v>
          </cell>
          <cell r="F82">
            <v>1674</v>
          </cell>
          <cell r="G82">
            <v>221</v>
          </cell>
          <cell r="H82" t="str">
            <v>EXPLO</v>
          </cell>
        </row>
        <row r="83">
          <cell r="B83" t="str">
            <v>120.06A</v>
          </cell>
          <cell r="C83" t="str">
            <v>Exploration Centre Costs</v>
          </cell>
          <cell r="D83">
            <v>113674</v>
          </cell>
          <cell r="E83">
            <v>2186</v>
          </cell>
          <cell r="F83">
            <v>314075.44558</v>
          </cell>
          <cell r="G83">
            <v>2951.5395800000001</v>
          </cell>
          <cell r="H83" t="str">
            <v>EXPLO</v>
          </cell>
        </row>
        <row r="84">
          <cell r="B84" t="str">
            <v>120.06B</v>
          </cell>
          <cell r="C84" t="str">
            <v>Computer Software Licences</v>
          </cell>
          <cell r="D84">
            <v>8039</v>
          </cell>
          <cell r="E84">
            <v>1190</v>
          </cell>
          <cell r="F84">
            <v>37992</v>
          </cell>
          <cell r="G84">
            <v>696</v>
          </cell>
          <cell r="H84" t="str">
            <v>EXPLO</v>
          </cell>
        </row>
        <row r="85">
          <cell r="B85" t="str">
            <v>120.07A</v>
          </cell>
          <cell r="C85" t="str">
            <v>Exploration Centre Costs</v>
          </cell>
          <cell r="D85">
            <v>0</v>
          </cell>
          <cell r="E85">
            <v>0</v>
          </cell>
          <cell r="F85">
            <v>0</v>
          </cell>
          <cell r="G85">
            <v>0</v>
          </cell>
          <cell r="H85" t="str">
            <v>EXPLO</v>
          </cell>
        </row>
        <row r="86">
          <cell r="B86" t="str">
            <v>120.07B</v>
          </cell>
          <cell r="C86" t="str">
            <v>Exploration Others</v>
          </cell>
          <cell r="D86">
            <v>0</v>
          </cell>
          <cell r="E86">
            <v>0</v>
          </cell>
          <cell r="F86">
            <v>0</v>
          </cell>
          <cell r="G86">
            <v>0</v>
          </cell>
          <cell r="H86" t="str">
            <v>EXPLO</v>
          </cell>
        </row>
        <row r="87">
          <cell r="B87" t="str">
            <v>121.01A</v>
          </cell>
          <cell r="C87" t="str">
            <v>OML 102 Sifon sidetrack</v>
          </cell>
          <cell r="D87">
            <v>93727</v>
          </cell>
          <cell r="E87">
            <v>6747</v>
          </cell>
          <cell r="F87">
            <v>0</v>
          </cell>
          <cell r="G87">
            <v>0</v>
          </cell>
          <cell r="H87" t="str">
            <v>EXPLO</v>
          </cell>
        </row>
        <row r="88">
          <cell r="B88" t="str">
            <v>121.01A1</v>
          </cell>
          <cell r="C88" t="str">
            <v>OML 102 Sifon A Drilling</v>
          </cell>
          <cell r="D88">
            <v>79691</v>
          </cell>
          <cell r="E88">
            <v>3978</v>
          </cell>
          <cell r="F88">
            <v>0</v>
          </cell>
          <cell r="G88">
            <v>0</v>
          </cell>
          <cell r="H88" t="str">
            <v>EXPLO</v>
          </cell>
        </row>
        <row r="89">
          <cell r="B89" t="str">
            <v>121.01B</v>
          </cell>
          <cell r="C89" t="str">
            <v xml:space="preserve">OML 102 Akamba Drilling </v>
          </cell>
          <cell r="D89">
            <v>144515</v>
          </cell>
          <cell r="E89">
            <v>8937</v>
          </cell>
          <cell r="F89">
            <v>0</v>
          </cell>
          <cell r="G89">
            <v>0</v>
          </cell>
          <cell r="H89" t="str">
            <v>EXPLO</v>
          </cell>
        </row>
        <row r="90">
          <cell r="B90" t="str">
            <v>121.01C</v>
          </cell>
          <cell r="C90" t="str">
            <v>OML 100 Idara E</v>
          </cell>
          <cell r="D90">
            <v>86709</v>
          </cell>
          <cell r="E90">
            <v>5362</v>
          </cell>
          <cell r="F90">
            <v>0</v>
          </cell>
          <cell r="G90">
            <v>0</v>
          </cell>
          <cell r="H90" t="str">
            <v>EXPLO</v>
          </cell>
        </row>
        <row r="91">
          <cell r="B91" t="str">
            <v>121.01D</v>
          </cell>
          <cell r="C91" t="str">
            <v>DRILLING 102 NKARIKA</v>
          </cell>
          <cell r="F91">
            <v>0</v>
          </cell>
          <cell r="G91">
            <v>0</v>
          </cell>
          <cell r="H91" t="str">
            <v>EXPLO</v>
          </cell>
        </row>
        <row r="92">
          <cell r="B92" t="str">
            <v>121.01E</v>
          </cell>
          <cell r="C92" t="str">
            <v>DRILLING 102 ATRIA 1</v>
          </cell>
          <cell r="F92">
            <v>0</v>
          </cell>
          <cell r="G92">
            <v>0</v>
          </cell>
          <cell r="H92" t="str">
            <v>EXPLO</v>
          </cell>
        </row>
        <row r="93">
          <cell r="B93" t="str">
            <v>121.01F</v>
          </cell>
          <cell r="C93" t="str">
            <v>TESTING NKARIKA 4</v>
          </cell>
          <cell r="F93">
            <v>0</v>
          </cell>
          <cell r="G93">
            <v>0</v>
          </cell>
          <cell r="H93" t="str">
            <v>EXPLO</v>
          </cell>
        </row>
        <row r="94">
          <cell r="B94" t="str">
            <v>121.02A</v>
          </cell>
          <cell r="C94" t="str">
            <v>Well Site Survey (Offshore)</v>
          </cell>
          <cell r="E94">
            <v>250</v>
          </cell>
          <cell r="F94">
            <v>42133.792609999997</v>
          </cell>
          <cell r="G94">
            <v>665</v>
          </cell>
          <cell r="H94" t="str">
            <v>EXPLO</v>
          </cell>
        </row>
        <row r="95">
          <cell r="B95" t="str">
            <v>121.04A</v>
          </cell>
          <cell r="C95" t="str">
            <v>Value Added Tax - Exploration Drilling</v>
          </cell>
          <cell r="D95">
            <v>0</v>
          </cell>
          <cell r="E95">
            <v>0</v>
          </cell>
          <cell r="F95">
            <v>0</v>
          </cell>
          <cell r="G95">
            <v>0</v>
          </cell>
          <cell r="H95" t="str">
            <v>EXPLO</v>
          </cell>
        </row>
        <row r="96">
          <cell r="B96" t="str">
            <v>121.05A</v>
          </cell>
          <cell r="C96" t="str">
            <v>Custom Duties - Exploration Drilling</v>
          </cell>
          <cell r="D96">
            <v>0</v>
          </cell>
          <cell r="E96">
            <v>0</v>
          </cell>
          <cell r="F96">
            <v>0</v>
          </cell>
          <cell r="G96">
            <v>0</v>
          </cell>
          <cell r="H96" t="str">
            <v>EXPLO</v>
          </cell>
        </row>
        <row r="97">
          <cell r="B97" t="str">
            <v>130.01A</v>
          </cell>
          <cell r="C97" t="str">
            <v>Obagi CD 31.G1</v>
          </cell>
          <cell r="D97">
            <v>24245</v>
          </cell>
          <cell r="E97">
            <v>1322</v>
          </cell>
          <cell r="F97">
            <v>0</v>
          </cell>
          <cell r="G97">
            <v>0</v>
          </cell>
          <cell r="H97" t="str">
            <v>P.ENG</v>
          </cell>
        </row>
        <row r="98">
          <cell r="B98" t="str">
            <v>130.01B</v>
          </cell>
          <cell r="C98" t="str">
            <v>Obagi CD 25.G1</v>
          </cell>
          <cell r="D98">
            <v>24245</v>
          </cell>
          <cell r="E98">
            <v>1322</v>
          </cell>
          <cell r="F98">
            <v>0</v>
          </cell>
          <cell r="G98">
            <v>0</v>
          </cell>
          <cell r="H98" t="str">
            <v>P.ENG</v>
          </cell>
        </row>
        <row r="99">
          <cell r="B99" t="str">
            <v>130.01C</v>
          </cell>
          <cell r="C99" t="str">
            <v>R4Oc-I1  Completion</v>
          </cell>
          <cell r="D99">
            <v>27482.880000000001</v>
          </cell>
          <cell r="E99">
            <v>2323.92</v>
          </cell>
          <cell r="F99">
            <v>0</v>
          </cell>
          <cell r="G99">
            <v>0</v>
          </cell>
          <cell r="H99" t="str">
            <v>P.ENG</v>
          </cell>
        </row>
        <row r="100">
          <cell r="B100" t="str">
            <v>130.01D</v>
          </cell>
          <cell r="C100" t="str">
            <v>R3O-I3 Completion</v>
          </cell>
          <cell r="D100">
            <v>27069.439999999999</v>
          </cell>
          <cell r="E100">
            <v>2288.96</v>
          </cell>
          <cell r="F100">
            <v>0</v>
          </cell>
          <cell r="G100">
            <v>0</v>
          </cell>
          <cell r="H100" t="str">
            <v>P.ENG</v>
          </cell>
        </row>
        <row r="101">
          <cell r="B101" t="str">
            <v>130.01E</v>
          </cell>
          <cell r="C101" t="str">
            <v>R4Oc-I1 - SeS2-I1 Completion</v>
          </cell>
          <cell r="D101">
            <v>45043.199999999997</v>
          </cell>
          <cell r="E101">
            <v>3808.8</v>
          </cell>
          <cell r="F101">
            <v>0</v>
          </cell>
          <cell r="G101">
            <v>0</v>
          </cell>
          <cell r="H101" t="str">
            <v>P.ENG</v>
          </cell>
        </row>
        <row r="102">
          <cell r="B102" t="str">
            <v>130.01F</v>
          </cell>
          <cell r="C102" t="str">
            <v>R4Ob-P1 Completion</v>
          </cell>
          <cell r="D102">
            <v>27526.400000000001</v>
          </cell>
          <cell r="E102">
            <v>2327.6</v>
          </cell>
          <cell r="F102">
            <v>0</v>
          </cell>
          <cell r="G102">
            <v>0</v>
          </cell>
          <cell r="H102" t="str">
            <v>P.ENG</v>
          </cell>
        </row>
        <row r="103">
          <cell r="B103" t="str">
            <v>130.02A</v>
          </cell>
          <cell r="C103" t="str">
            <v>Obagi CD 20</v>
          </cell>
          <cell r="D103">
            <v>89792</v>
          </cell>
          <cell r="E103">
            <v>4140</v>
          </cell>
          <cell r="F103">
            <v>0</v>
          </cell>
          <cell r="G103">
            <v>0</v>
          </cell>
          <cell r="H103" t="str">
            <v>P.ENG</v>
          </cell>
        </row>
        <row r="104">
          <cell r="B104" t="str">
            <v>130.02B</v>
          </cell>
          <cell r="C104" t="str">
            <v>Obagi CD 20 G1</v>
          </cell>
          <cell r="F104">
            <v>0</v>
          </cell>
          <cell r="G104">
            <v>0</v>
          </cell>
          <cell r="H104" t="str">
            <v>P.ENG</v>
          </cell>
        </row>
        <row r="105">
          <cell r="B105" t="str">
            <v>130.02C</v>
          </cell>
          <cell r="C105" t="str">
            <v>Obagi CD 21</v>
          </cell>
          <cell r="D105">
            <v>89792</v>
          </cell>
          <cell r="E105">
            <v>4140</v>
          </cell>
          <cell r="F105">
            <v>0</v>
          </cell>
          <cell r="G105">
            <v>0</v>
          </cell>
          <cell r="H105" t="str">
            <v>P.ENG</v>
          </cell>
        </row>
        <row r="106">
          <cell r="B106" t="str">
            <v>130.02D</v>
          </cell>
          <cell r="C106" t="str">
            <v>Obagi CD 21.G1</v>
          </cell>
          <cell r="D106">
            <v>23945</v>
          </cell>
          <cell r="E106">
            <v>1104</v>
          </cell>
          <cell r="F106">
            <v>0</v>
          </cell>
          <cell r="G106">
            <v>0</v>
          </cell>
          <cell r="H106" t="str">
            <v>P.ENG</v>
          </cell>
        </row>
        <row r="107">
          <cell r="B107" t="str">
            <v>130.02E</v>
          </cell>
          <cell r="C107" t="str">
            <v>Obagi CD 25</v>
          </cell>
          <cell r="D107">
            <v>89792</v>
          </cell>
          <cell r="E107">
            <v>4140</v>
          </cell>
          <cell r="F107">
            <v>0</v>
          </cell>
          <cell r="G107">
            <v>0</v>
          </cell>
          <cell r="H107" t="str">
            <v>P.ENG</v>
          </cell>
        </row>
        <row r="108">
          <cell r="B108" t="str">
            <v>130.02F</v>
          </cell>
          <cell r="C108" t="str">
            <v>Obagi CD 25.G1</v>
          </cell>
          <cell r="D108">
            <v>24245</v>
          </cell>
          <cell r="E108">
            <v>1322</v>
          </cell>
          <cell r="F108">
            <v>0</v>
          </cell>
          <cell r="G108">
            <v>0</v>
          </cell>
          <cell r="H108" t="str">
            <v>P.ENG</v>
          </cell>
        </row>
        <row r="109">
          <cell r="B109" t="str">
            <v>130.02G</v>
          </cell>
          <cell r="C109" t="str">
            <v>Obagi CD 31</v>
          </cell>
          <cell r="D109">
            <v>89792</v>
          </cell>
          <cell r="E109">
            <v>4140</v>
          </cell>
          <cell r="F109">
            <v>0</v>
          </cell>
          <cell r="G109">
            <v>0</v>
          </cell>
          <cell r="H109" t="str">
            <v>P.ENG</v>
          </cell>
        </row>
        <row r="110">
          <cell r="B110" t="str">
            <v>130.02H</v>
          </cell>
          <cell r="C110" t="str">
            <v>Obagi CD 31.G1</v>
          </cell>
          <cell r="D110">
            <v>24245</v>
          </cell>
          <cell r="E110">
            <v>1322</v>
          </cell>
          <cell r="F110">
            <v>0</v>
          </cell>
          <cell r="G110">
            <v>0</v>
          </cell>
          <cell r="H110" t="str">
            <v>P.ENG</v>
          </cell>
        </row>
        <row r="111">
          <cell r="B111" t="str">
            <v>130.02I</v>
          </cell>
          <cell r="C111" t="str">
            <v>Rig Move to OB CD 20</v>
          </cell>
          <cell r="D111">
            <v>16087</v>
          </cell>
          <cell r="E111">
            <v>741</v>
          </cell>
          <cell r="F111">
            <v>0</v>
          </cell>
          <cell r="G111">
            <v>0</v>
          </cell>
          <cell r="H111" t="str">
            <v>P.ENG</v>
          </cell>
        </row>
        <row r="112">
          <cell r="B112" t="str">
            <v>130.02J</v>
          </cell>
          <cell r="C112" t="str">
            <v>Rig Move to OB CD 21</v>
          </cell>
          <cell r="D112">
            <v>16087</v>
          </cell>
          <cell r="E112">
            <v>741</v>
          </cell>
          <cell r="F112">
            <v>0</v>
          </cell>
          <cell r="G112">
            <v>0</v>
          </cell>
          <cell r="H112" t="str">
            <v>P.ENG</v>
          </cell>
        </row>
        <row r="113">
          <cell r="B113" t="str">
            <v>130.02L</v>
          </cell>
          <cell r="C113" t="str">
            <v>Rig Mobilization</v>
          </cell>
          <cell r="D113">
            <v>21497</v>
          </cell>
          <cell r="E113">
            <v>1172</v>
          </cell>
          <cell r="F113">
            <v>0</v>
          </cell>
          <cell r="G113">
            <v>0</v>
          </cell>
          <cell r="H113" t="str">
            <v>P.ENG</v>
          </cell>
        </row>
        <row r="114">
          <cell r="B114" t="str">
            <v>130.02M</v>
          </cell>
          <cell r="C114" t="str">
            <v>Rig Mobilization</v>
          </cell>
          <cell r="D114">
            <v>27200</v>
          </cell>
          <cell r="E114">
            <v>2300</v>
          </cell>
          <cell r="F114">
            <v>0</v>
          </cell>
          <cell r="G114">
            <v>14</v>
          </cell>
          <cell r="H114" t="str">
            <v>P.ENG</v>
          </cell>
        </row>
        <row r="115">
          <cell r="B115" t="str">
            <v>130.02N</v>
          </cell>
          <cell r="C115" t="str">
            <v>OFD1 Rig Installation</v>
          </cell>
          <cell r="D115">
            <v>5440</v>
          </cell>
          <cell r="E115">
            <v>460</v>
          </cell>
          <cell r="F115">
            <v>0</v>
          </cell>
          <cell r="G115">
            <v>0</v>
          </cell>
          <cell r="H115" t="str">
            <v>P.ENG</v>
          </cell>
        </row>
        <row r="116">
          <cell r="B116" t="str">
            <v>130.02O</v>
          </cell>
          <cell r="C116" t="str">
            <v>R4Oc-I1  Drilling</v>
          </cell>
          <cell r="D116">
            <v>71242.240000000005</v>
          </cell>
          <cell r="E116">
            <v>6024.16</v>
          </cell>
          <cell r="F116">
            <v>0</v>
          </cell>
          <cell r="G116">
            <v>0</v>
          </cell>
          <cell r="H116" t="str">
            <v>P.ENG</v>
          </cell>
        </row>
        <row r="117">
          <cell r="B117" t="str">
            <v>130.02P</v>
          </cell>
          <cell r="C117" t="str">
            <v>OFD2 Rig Installation</v>
          </cell>
          <cell r="D117">
            <v>5440</v>
          </cell>
          <cell r="E117">
            <v>460</v>
          </cell>
          <cell r="F117">
            <v>0</v>
          </cell>
          <cell r="G117">
            <v>0</v>
          </cell>
          <cell r="H117" t="str">
            <v>P.ENG</v>
          </cell>
        </row>
        <row r="118">
          <cell r="B118" t="str">
            <v>130.02Q</v>
          </cell>
          <cell r="C118" t="str">
            <v>CP Driving</v>
          </cell>
          <cell r="D118">
            <v>8704</v>
          </cell>
          <cell r="E118">
            <v>736</v>
          </cell>
          <cell r="F118">
            <v>0</v>
          </cell>
          <cell r="G118">
            <v>0</v>
          </cell>
          <cell r="H118" t="str">
            <v>P.ENG</v>
          </cell>
        </row>
        <row r="119">
          <cell r="B119" t="str">
            <v>130.02R</v>
          </cell>
          <cell r="C119" t="str">
            <v>R3O-I3 Drilling</v>
          </cell>
          <cell r="D119">
            <v>87964.800000000003</v>
          </cell>
          <cell r="E119">
            <v>7438.2</v>
          </cell>
          <cell r="F119">
            <v>0</v>
          </cell>
          <cell r="G119">
            <v>0</v>
          </cell>
          <cell r="H119" t="str">
            <v>P.ENG</v>
          </cell>
        </row>
        <row r="120">
          <cell r="B120" t="str">
            <v>130.02S</v>
          </cell>
          <cell r="C120" t="str">
            <v>R4Oc-I1 - SeS2-I1 Drilling</v>
          </cell>
          <cell r="D120">
            <v>100966.39999999999</v>
          </cell>
          <cell r="E120">
            <v>8537.6</v>
          </cell>
          <cell r="F120">
            <v>0</v>
          </cell>
          <cell r="G120">
            <v>0</v>
          </cell>
          <cell r="H120" t="str">
            <v>P.ENG</v>
          </cell>
        </row>
        <row r="121">
          <cell r="B121" t="str">
            <v>130.02T</v>
          </cell>
          <cell r="C121" t="str">
            <v>R4Ob-P1 Drilling</v>
          </cell>
          <cell r="D121">
            <v>45043.199999999997</v>
          </cell>
          <cell r="E121">
            <v>3808.8</v>
          </cell>
          <cell r="F121">
            <v>0</v>
          </cell>
          <cell r="G121">
            <v>0</v>
          </cell>
          <cell r="H121" t="str">
            <v>P.ENG</v>
          </cell>
        </row>
        <row r="122">
          <cell r="B122" t="str">
            <v>130.02U</v>
          </cell>
          <cell r="C122" t="str">
            <v>Ses2-P1 Drilling</v>
          </cell>
          <cell r="D122">
            <v>62625.279999999999</v>
          </cell>
          <cell r="E122">
            <v>5295.52</v>
          </cell>
          <cell r="F122">
            <v>0</v>
          </cell>
          <cell r="G122">
            <v>0</v>
          </cell>
          <cell r="H122" t="str">
            <v>P.ENG</v>
          </cell>
        </row>
        <row r="123">
          <cell r="B123" t="str">
            <v>130.03A</v>
          </cell>
          <cell r="C123" t="str">
            <v>Post Drilling Site Rehabilitation (2 Locations)</v>
          </cell>
          <cell r="D123">
            <v>108895</v>
          </cell>
          <cell r="E123">
            <v>238</v>
          </cell>
          <cell r="F123">
            <v>88097</v>
          </cell>
          <cell r="G123">
            <v>1521</v>
          </cell>
          <cell r="H123" t="str">
            <v>P.ENG</v>
          </cell>
        </row>
        <row r="124">
          <cell r="B124" t="str">
            <v>130.03B</v>
          </cell>
          <cell r="C124" t="str">
            <v>Site Preparation</v>
          </cell>
          <cell r="D124">
            <v>395333</v>
          </cell>
          <cell r="E124">
            <v>865</v>
          </cell>
          <cell r="F124">
            <v>279.65868</v>
          </cell>
          <cell r="G124">
            <v>57.175370000000001</v>
          </cell>
          <cell r="H124" t="str">
            <v>P.ENG</v>
          </cell>
        </row>
        <row r="125">
          <cell r="B125" t="str">
            <v>130.05A</v>
          </cell>
          <cell r="C125" t="str">
            <v>Water Treatment/Disposal Strategy</v>
          </cell>
          <cell r="D125">
            <v>16320</v>
          </cell>
          <cell r="E125">
            <v>180</v>
          </cell>
          <cell r="F125">
            <v>0</v>
          </cell>
          <cell r="G125">
            <v>0</v>
          </cell>
          <cell r="H125" t="str">
            <v>P.ENG</v>
          </cell>
        </row>
        <row r="126">
          <cell r="B126" t="str">
            <v>130.06A</v>
          </cell>
          <cell r="C126" t="str">
            <v>Production Wells</v>
          </cell>
          <cell r="D126">
            <v>52725</v>
          </cell>
          <cell r="E126">
            <v>2632</v>
          </cell>
          <cell r="F126">
            <v>0</v>
          </cell>
          <cell r="G126">
            <v>0</v>
          </cell>
          <cell r="H126" t="str">
            <v>P.ENG</v>
          </cell>
        </row>
        <row r="127">
          <cell r="B127" t="str">
            <v>130.06B</v>
          </cell>
          <cell r="C127" t="str">
            <v>Site Preparation</v>
          </cell>
          <cell r="D127">
            <v>18909</v>
          </cell>
          <cell r="E127">
            <v>41</v>
          </cell>
          <cell r="F127">
            <v>0</v>
          </cell>
          <cell r="G127">
            <v>0</v>
          </cell>
          <cell r="H127" t="str">
            <v>P.ENG</v>
          </cell>
        </row>
        <row r="128">
          <cell r="B128" t="str">
            <v>130.07A</v>
          </cell>
          <cell r="C128" t="str">
            <v>Production Wells</v>
          </cell>
          <cell r="D128">
            <v>235610</v>
          </cell>
          <cell r="E128">
            <v>0</v>
          </cell>
          <cell r="F128">
            <v>0</v>
          </cell>
          <cell r="G128">
            <v>0</v>
          </cell>
          <cell r="H128" t="str">
            <v>P.ENG</v>
          </cell>
        </row>
        <row r="129">
          <cell r="B129" t="str">
            <v>130.07B</v>
          </cell>
          <cell r="C129" t="str">
            <v>Site Preparation</v>
          </cell>
          <cell r="D129">
            <v>4352</v>
          </cell>
          <cell r="E129">
            <v>0</v>
          </cell>
          <cell r="F129">
            <v>0</v>
          </cell>
          <cell r="G129">
            <v>0</v>
          </cell>
          <cell r="H129" t="str">
            <v>P.ENG</v>
          </cell>
        </row>
        <row r="130">
          <cell r="B130" t="str">
            <v>131.01A</v>
          </cell>
          <cell r="C130" t="str">
            <v>Ibewa Level 14.G1</v>
          </cell>
          <cell r="D130">
            <v>73848</v>
          </cell>
          <cell r="E130">
            <v>1167</v>
          </cell>
          <cell r="F130">
            <v>0</v>
          </cell>
          <cell r="G130">
            <v>0</v>
          </cell>
          <cell r="H130" t="str">
            <v>GAS</v>
          </cell>
        </row>
        <row r="131">
          <cell r="B131" t="str">
            <v>131.01B</v>
          </cell>
          <cell r="C131" t="str">
            <v>Ibewa 2bis Side-Track</v>
          </cell>
          <cell r="D131">
            <v>69768</v>
          </cell>
          <cell r="E131">
            <v>1197</v>
          </cell>
          <cell r="F131">
            <v>0</v>
          </cell>
          <cell r="G131">
            <v>0</v>
          </cell>
          <cell r="H131" t="str">
            <v>GAS</v>
          </cell>
        </row>
        <row r="132">
          <cell r="B132" t="str">
            <v>131.01C</v>
          </cell>
          <cell r="C132" t="str">
            <v>Obagi Deep 125.G1</v>
          </cell>
          <cell r="D132">
            <v>73848</v>
          </cell>
          <cell r="E132">
            <v>1167</v>
          </cell>
          <cell r="F132">
            <v>0</v>
          </cell>
          <cell r="G132">
            <v>0</v>
          </cell>
          <cell r="H132" t="str">
            <v>GAS</v>
          </cell>
        </row>
        <row r="133">
          <cell r="B133" t="str">
            <v>131.01D</v>
          </cell>
          <cell r="C133" t="str">
            <v>OML 58 Gas Safety Operation IBW008</v>
          </cell>
          <cell r="D133">
            <v>163200</v>
          </cell>
          <cell r="E133">
            <v>1800</v>
          </cell>
          <cell r="F133">
            <v>0</v>
          </cell>
          <cell r="G133">
            <v>0</v>
          </cell>
          <cell r="H133" t="str">
            <v>GAS</v>
          </cell>
        </row>
        <row r="134">
          <cell r="B134" t="str">
            <v>131.01E</v>
          </cell>
          <cell r="C134" t="str">
            <v>OML 58 Gas Rig move to IBW12</v>
          </cell>
          <cell r="D134">
            <v>32640</v>
          </cell>
          <cell r="E134">
            <v>360</v>
          </cell>
          <cell r="F134">
            <v>0</v>
          </cell>
          <cell r="G134">
            <v>0</v>
          </cell>
          <cell r="H134" t="str">
            <v>GAS</v>
          </cell>
        </row>
        <row r="135">
          <cell r="B135" t="str">
            <v>131.01F</v>
          </cell>
          <cell r="C135" t="str">
            <v>OML 58 Gas Safety Operation IBW12</v>
          </cell>
          <cell r="D135">
            <v>163200</v>
          </cell>
          <cell r="E135">
            <v>1800</v>
          </cell>
          <cell r="F135">
            <v>0</v>
          </cell>
          <cell r="G135">
            <v>0</v>
          </cell>
          <cell r="H135" t="str">
            <v>GAS</v>
          </cell>
        </row>
        <row r="136">
          <cell r="B136" t="str">
            <v>131.01G</v>
          </cell>
          <cell r="C136" t="str">
            <v>OML 58 Gas Safety Operation IBW13</v>
          </cell>
          <cell r="D136">
            <v>190400</v>
          </cell>
          <cell r="E136">
            <v>2100</v>
          </cell>
          <cell r="F136">
            <v>0</v>
          </cell>
          <cell r="G136">
            <v>0</v>
          </cell>
          <cell r="H136" t="str">
            <v>GAS</v>
          </cell>
        </row>
        <row r="137">
          <cell r="B137" t="str">
            <v>131.02A</v>
          </cell>
          <cell r="C137" t="str">
            <v>Rig Move To Ibw Cluster</v>
          </cell>
          <cell r="E137">
            <v>840</v>
          </cell>
          <cell r="F137">
            <v>0</v>
          </cell>
          <cell r="G137">
            <v>0</v>
          </cell>
          <cell r="H137" t="str">
            <v>GAS</v>
          </cell>
        </row>
        <row r="138">
          <cell r="B138" t="str">
            <v>131.02B</v>
          </cell>
          <cell r="C138" t="str">
            <v>Ibewa 14</v>
          </cell>
          <cell r="D138">
            <v>217056</v>
          </cell>
          <cell r="E138">
            <v>3724</v>
          </cell>
          <cell r="F138">
            <v>0</v>
          </cell>
          <cell r="G138">
            <v>0</v>
          </cell>
          <cell r="H138" t="str">
            <v>GAS</v>
          </cell>
        </row>
        <row r="139">
          <cell r="B139" t="str">
            <v>131.02C</v>
          </cell>
          <cell r="C139" t="str">
            <v>Ibewa Level 14.G1</v>
          </cell>
          <cell r="D139">
            <v>82824</v>
          </cell>
          <cell r="E139">
            <v>1391</v>
          </cell>
          <cell r="F139">
            <v>0</v>
          </cell>
          <cell r="G139">
            <v>0</v>
          </cell>
          <cell r="H139" t="str">
            <v>GAS</v>
          </cell>
        </row>
        <row r="140">
          <cell r="B140" t="str">
            <v>131.02D</v>
          </cell>
          <cell r="C140" t="str">
            <v>Ibewa 2bis Side-Track</v>
          </cell>
          <cell r="D140">
            <v>128112</v>
          </cell>
          <cell r="E140">
            <v>2198</v>
          </cell>
          <cell r="F140">
            <v>0</v>
          </cell>
          <cell r="G140">
            <v>0</v>
          </cell>
          <cell r="H140" t="str">
            <v>GAS</v>
          </cell>
        </row>
        <row r="141">
          <cell r="B141" t="str">
            <v>131.02E</v>
          </cell>
          <cell r="C141" t="str">
            <v>Rig Move To Obagi Deep</v>
          </cell>
          <cell r="E141">
            <v>840</v>
          </cell>
          <cell r="F141">
            <v>0</v>
          </cell>
          <cell r="G141">
            <v>0</v>
          </cell>
          <cell r="H141" t="str">
            <v>GAS</v>
          </cell>
        </row>
        <row r="142">
          <cell r="B142" t="str">
            <v>131.02F</v>
          </cell>
          <cell r="C142" t="str">
            <v>Obagi Deep</v>
          </cell>
          <cell r="D142">
            <v>217056</v>
          </cell>
          <cell r="E142">
            <v>3724</v>
          </cell>
          <cell r="F142">
            <v>0</v>
          </cell>
          <cell r="G142">
            <v>0</v>
          </cell>
          <cell r="H142" t="str">
            <v>GAS</v>
          </cell>
        </row>
        <row r="143">
          <cell r="B143" t="str">
            <v>131.02G</v>
          </cell>
          <cell r="C143" t="str">
            <v>Obagi Deep 125.G1</v>
          </cell>
          <cell r="D143">
            <v>82824</v>
          </cell>
          <cell r="E143">
            <v>1391</v>
          </cell>
          <cell r="F143">
            <v>0</v>
          </cell>
          <cell r="G143">
            <v>0</v>
          </cell>
          <cell r="H143" t="str">
            <v>GAS</v>
          </cell>
        </row>
        <row r="144">
          <cell r="B144" t="str">
            <v>131.05A</v>
          </cell>
          <cell r="C144" t="str">
            <v>OML58 Gas Development Studies</v>
          </cell>
          <cell r="E144">
            <v>1800</v>
          </cell>
          <cell r="F144">
            <v>0</v>
          </cell>
          <cell r="G144">
            <v>548.89231999999993</v>
          </cell>
          <cell r="H144" t="str">
            <v>GAS</v>
          </cell>
        </row>
        <row r="145">
          <cell r="B145" t="str">
            <v>131.05B</v>
          </cell>
          <cell r="C145" t="str">
            <v>Gas Supply Optimisation Study</v>
          </cell>
          <cell r="E145">
            <v>500</v>
          </cell>
          <cell r="F145">
            <v>0</v>
          </cell>
          <cell r="G145">
            <v>0</v>
          </cell>
          <cell r="H145" t="str">
            <v>GAS</v>
          </cell>
        </row>
        <row r="146">
          <cell r="B146" t="str">
            <v>131.05C</v>
          </cell>
          <cell r="C146" t="str">
            <v>Gas Master Plan Review</v>
          </cell>
          <cell r="E146">
            <v>0</v>
          </cell>
          <cell r="F146">
            <v>0</v>
          </cell>
          <cell r="G146">
            <v>0</v>
          </cell>
          <cell r="H146" t="str">
            <v>GAS</v>
          </cell>
        </row>
        <row r="147">
          <cell r="B147" t="str">
            <v>131.05D</v>
          </cell>
          <cell r="C147" t="str">
            <v>NNPC Participation Gas</v>
          </cell>
          <cell r="E147">
            <v>100</v>
          </cell>
          <cell r="F147">
            <v>0</v>
          </cell>
          <cell r="G147">
            <v>0</v>
          </cell>
          <cell r="H147" t="str">
            <v>GAS</v>
          </cell>
        </row>
        <row r="148">
          <cell r="B148" t="str">
            <v>131.05E</v>
          </cell>
          <cell r="C148" t="str">
            <v>JV Offshore Gas Engineering Studies</v>
          </cell>
          <cell r="E148">
            <v>300</v>
          </cell>
          <cell r="F148">
            <v>0</v>
          </cell>
          <cell r="G148">
            <v>0</v>
          </cell>
          <cell r="H148" t="str">
            <v>GAS</v>
          </cell>
        </row>
        <row r="149">
          <cell r="B149" t="str">
            <v>131.05F</v>
          </cell>
          <cell r="C149" t="str">
            <v>IPP Studies</v>
          </cell>
          <cell r="E149">
            <v>4000</v>
          </cell>
          <cell r="F149">
            <v>0</v>
          </cell>
          <cell r="G149">
            <v>942</v>
          </cell>
          <cell r="H149" t="str">
            <v>GAS</v>
          </cell>
        </row>
        <row r="150">
          <cell r="B150" t="str">
            <v>131.06A</v>
          </cell>
          <cell r="C150" t="str">
            <v xml:space="preserve">Production Wells </v>
          </cell>
          <cell r="D150">
            <v>0</v>
          </cell>
          <cell r="E150">
            <v>0</v>
          </cell>
          <cell r="F150">
            <v>0</v>
          </cell>
          <cell r="G150">
            <v>0</v>
          </cell>
          <cell r="H150" t="str">
            <v>GAS</v>
          </cell>
        </row>
        <row r="151">
          <cell r="B151" t="str">
            <v>131.06B</v>
          </cell>
          <cell r="C151" t="str">
            <v>Others + Site Preparation</v>
          </cell>
          <cell r="D151">
            <v>0</v>
          </cell>
          <cell r="E151">
            <v>0</v>
          </cell>
          <cell r="F151">
            <v>0</v>
          </cell>
          <cell r="G151">
            <v>0</v>
          </cell>
          <cell r="H151" t="str">
            <v>GAS</v>
          </cell>
        </row>
        <row r="152">
          <cell r="B152" t="str">
            <v>132.01A</v>
          </cell>
          <cell r="C152" t="str">
            <v>OML 58 Obagi deep</v>
          </cell>
          <cell r="F152">
            <v>0</v>
          </cell>
          <cell r="G152">
            <v>0</v>
          </cell>
          <cell r="H152" t="str">
            <v>FAC</v>
          </cell>
        </row>
        <row r="153">
          <cell r="B153" t="str">
            <v>132.01B</v>
          </cell>
          <cell r="C153" t="str">
            <v>OML 58 Ibewa 14</v>
          </cell>
          <cell r="F153">
            <v>0</v>
          </cell>
          <cell r="G153">
            <v>0</v>
          </cell>
          <cell r="H153" t="str">
            <v>FAC</v>
          </cell>
        </row>
        <row r="154">
          <cell r="B154" t="str">
            <v>132.01C</v>
          </cell>
          <cell r="C154" t="str">
            <v>OML 58 CD 20</v>
          </cell>
          <cell r="D154">
            <v>28620</v>
          </cell>
          <cell r="E154">
            <v>90</v>
          </cell>
          <cell r="F154">
            <v>7929.2569999999996</v>
          </cell>
          <cell r="G154">
            <v>0</v>
          </cell>
          <cell r="H154" t="str">
            <v>FAC</v>
          </cell>
        </row>
        <row r="155">
          <cell r="B155" t="str">
            <v>132.01D</v>
          </cell>
          <cell r="C155" t="str">
            <v>OML 58 CD 25</v>
          </cell>
          <cell r="D155">
            <v>28620</v>
          </cell>
          <cell r="E155">
            <v>90</v>
          </cell>
          <cell r="F155">
            <v>4719.23578</v>
          </cell>
          <cell r="G155">
            <v>14.70027</v>
          </cell>
          <cell r="H155" t="str">
            <v>FAC</v>
          </cell>
        </row>
        <row r="156">
          <cell r="B156" t="str">
            <v>132.01E</v>
          </cell>
          <cell r="C156" t="str">
            <v>OML 58 CD 21</v>
          </cell>
          <cell r="D156">
            <v>28620</v>
          </cell>
          <cell r="E156">
            <v>90</v>
          </cell>
          <cell r="F156">
            <v>29038.162739999996</v>
          </cell>
          <cell r="G156">
            <v>508</v>
          </cell>
          <cell r="H156" t="str">
            <v>FAC</v>
          </cell>
        </row>
        <row r="157">
          <cell r="B157" t="str">
            <v>132.01F</v>
          </cell>
          <cell r="C157" t="str">
            <v xml:space="preserve">OML 58 Obagi/Ibewa/Erema </v>
          </cell>
          <cell r="D157">
            <v>57120</v>
          </cell>
          <cell r="E157">
            <v>980</v>
          </cell>
          <cell r="F157">
            <v>5866</v>
          </cell>
          <cell r="G157">
            <v>96</v>
          </cell>
          <cell r="H157" t="str">
            <v>FAC</v>
          </cell>
        </row>
        <row r="158">
          <cell r="B158" t="str">
            <v>132.03A</v>
          </cell>
          <cell r="C158" t="str">
            <v>OML 102 Ofon Phase 2 Basic Engineering</v>
          </cell>
          <cell r="D158">
            <v>612000</v>
          </cell>
          <cell r="E158">
            <v>15500</v>
          </cell>
          <cell r="F158">
            <v>137743.27207000001</v>
          </cell>
          <cell r="G158">
            <v>17813.05701</v>
          </cell>
          <cell r="H158" t="str">
            <v>FAC</v>
          </cell>
        </row>
        <row r="159">
          <cell r="B159" t="str">
            <v>132.03AA</v>
          </cell>
          <cell r="C159" t="str">
            <v>OML100 Upgrade &amp; Edikan Water Injection</v>
          </cell>
          <cell r="D159">
            <v>204000</v>
          </cell>
          <cell r="E159">
            <v>18500</v>
          </cell>
          <cell r="F159">
            <v>19450</v>
          </cell>
          <cell r="G159">
            <v>1826</v>
          </cell>
          <cell r="H159" t="str">
            <v>FAC</v>
          </cell>
        </row>
        <row r="160">
          <cell r="B160" t="str">
            <v>132.03AC</v>
          </cell>
          <cell r="C160" t="str">
            <v>OML100 Nkarika Development Basic Engineering</v>
          </cell>
          <cell r="D160">
            <v>408</v>
          </cell>
          <cell r="E160">
            <v>7</v>
          </cell>
          <cell r="F160">
            <v>64</v>
          </cell>
          <cell r="G160">
            <v>3</v>
          </cell>
          <cell r="H160" t="str">
            <v>FAC</v>
          </cell>
        </row>
        <row r="161">
          <cell r="B161" t="str">
            <v>132.03CA</v>
          </cell>
          <cell r="C161" t="str">
            <v>OML 58 Upgrade BE/LLI</v>
          </cell>
          <cell r="D161">
            <v>316800</v>
          </cell>
          <cell r="E161">
            <v>5600</v>
          </cell>
          <cell r="F161">
            <v>26400</v>
          </cell>
          <cell r="G161">
            <v>485</v>
          </cell>
          <cell r="H161" t="str">
            <v>FAC</v>
          </cell>
        </row>
        <row r="162">
          <cell r="B162" t="str">
            <v>132.03CB</v>
          </cell>
          <cell r="C162" t="str">
            <v>OML 58 Alternative Export Line BE/LLI</v>
          </cell>
          <cell r="D162">
            <v>132000</v>
          </cell>
          <cell r="E162">
            <v>2800</v>
          </cell>
          <cell r="F162">
            <v>14200</v>
          </cell>
          <cell r="G162">
            <v>248</v>
          </cell>
          <cell r="H162" t="str">
            <v>FAC</v>
          </cell>
        </row>
        <row r="163">
          <cell r="B163" t="str">
            <v>132.03CC</v>
          </cell>
          <cell r="C163" t="str">
            <v>OML58 Land acquisition, roads, fencing, survey</v>
          </cell>
          <cell r="D163">
            <v>0</v>
          </cell>
          <cell r="E163">
            <v>0</v>
          </cell>
          <cell r="F163">
            <v>0</v>
          </cell>
          <cell r="G163">
            <v>0</v>
          </cell>
          <cell r="H163" t="str">
            <v>FAC</v>
          </cell>
        </row>
        <row r="164">
          <cell r="B164" t="str">
            <v>132.03CCA</v>
          </cell>
          <cell r="C164" t="str">
            <v>Obagi Upgrade - Road Construction (preliminaries)</v>
          </cell>
          <cell r="D164">
            <v>184000</v>
          </cell>
          <cell r="E164">
            <v>0</v>
          </cell>
          <cell r="F164">
            <v>19066</v>
          </cell>
          <cell r="G164">
            <v>0</v>
          </cell>
          <cell r="H164" t="str">
            <v>FAC</v>
          </cell>
        </row>
        <row r="165">
          <cell r="B165" t="str">
            <v>132.03CCB</v>
          </cell>
          <cell r="C165" t="str">
            <v>Obagi Upgrade - Fence Construction</v>
          </cell>
          <cell r="D165">
            <v>128100</v>
          </cell>
          <cell r="E165">
            <v>0</v>
          </cell>
          <cell r="F165">
            <v>12755</v>
          </cell>
          <cell r="G165">
            <v>0</v>
          </cell>
          <cell r="H165" t="str">
            <v>FAC</v>
          </cell>
        </row>
        <row r="166">
          <cell r="B166" t="str">
            <v>132.05A</v>
          </cell>
          <cell r="C166" t="str">
            <v>OML 58 Obagi Helipad</v>
          </cell>
          <cell r="D166">
            <v>10600</v>
          </cell>
          <cell r="F166">
            <v>986</v>
          </cell>
          <cell r="G166">
            <v>0</v>
          </cell>
          <cell r="H166" t="str">
            <v>FAC</v>
          </cell>
        </row>
        <row r="167">
          <cell r="B167" t="str">
            <v>132.05AA</v>
          </cell>
          <cell r="C167" t="str">
            <v>OML 100 Boat landing Afia/Ime (3)</v>
          </cell>
          <cell r="D167">
            <v>19992</v>
          </cell>
          <cell r="E167">
            <v>63</v>
          </cell>
          <cell r="F167">
            <v>1800</v>
          </cell>
          <cell r="G167">
            <v>5</v>
          </cell>
          <cell r="H167" t="str">
            <v>FAC</v>
          </cell>
        </row>
        <row r="168">
          <cell r="B168" t="str">
            <v>132.05AB</v>
          </cell>
          <cell r="C168" t="str">
            <v>OML 100 Control Room ODP Refurbishment</v>
          </cell>
          <cell r="D168">
            <v>2448</v>
          </cell>
          <cell r="E168">
            <v>42</v>
          </cell>
          <cell r="F168">
            <v>691.69659999999999</v>
          </cell>
          <cell r="G168">
            <v>190</v>
          </cell>
          <cell r="H168" t="str">
            <v>FAC</v>
          </cell>
        </row>
        <row r="169">
          <cell r="B169" t="str">
            <v>132.05AC</v>
          </cell>
          <cell r="C169" t="str">
            <v>OML 100 DCS &amp; PLC callout contract</v>
          </cell>
          <cell r="D169">
            <v>4080</v>
          </cell>
          <cell r="E169">
            <v>70</v>
          </cell>
          <cell r="F169">
            <v>340</v>
          </cell>
          <cell r="G169">
            <v>115</v>
          </cell>
          <cell r="H169" t="str">
            <v>FAC</v>
          </cell>
        </row>
        <row r="170">
          <cell r="B170" t="str">
            <v>132.05AD</v>
          </cell>
          <cell r="C170" t="str">
            <v>OML 100 DCS Upgrading</v>
          </cell>
          <cell r="D170">
            <v>14280</v>
          </cell>
          <cell r="E170">
            <v>195</v>
          </cell>
          <cell r="F170">
            <v>1190</v>
          </cell>
          <cell r="G170">
            <v>16</v>
          </cell>
          <cell r="H170" t="str">
            <v>FAC</v>
          </cell>
        </row>
        <row r="171">
          <cell r="B171" t="str">
            <v>132.05AE</v>
          </cell>
          <cell r="C171" t="str">
            <v>OML 100 ESDV replacement revamping</v>
          </cell>
          <cell r="D171">
            <v>6120</v>
          </cell>
          <cell r="E171">
            <v>205</v>
          </cell>
          <cell r="F171">
            <v>510</v>
          </cell>
          <cell r="G171">
            <v>96</v>
          </cell>
          <cell r="H171" t="str">
            <v>FAC</v>
          </cell>
        </row>
        <row r="172">
          <cell r="B172" t="str">
            <v>132.05AF</v>
          </cell>
          <cell r="C172" t="str">
            <v>OML 100 IMD New wells gas lift lines</v>
          </cell>
          <cell r="D172">
            <v>16320</v>
          </cell>
          <cell r="E172">
            <v>280</v>
          </cell>
          <cell r="F172">
            <v>1360</v>
          </cell>
          <cell r="G172">
            <v>27</v>
          </cell>
          <cell r="H172" t="str">
            <v>FAC</v>
          </cell>
        </row>
        <row r="173">
          <cell r="B173" t="str">
            <v>132.05AG</v>
          </cell>
          <cell r="C173" t="str">
            <v>OML 100 Installation of Automatic Sampler on test separators</v>
          </cell>
          <cell r="D173">
            <v>7616</v>
          </cell>
          <cell r="E173">
            <v>84</v>
          </cell>
          <cell r="F173">
            <v>635</v>
          </cell>
          <cell r="G173">
            <v>15</v>
          </cell>
          <cell r="H173" t="str">
            <v>FAC</v>
          </cell>
        </row>
        <row r="174">
          <cell r="B174" t="str">
            <v>132.05AH</v>
          </cell>
          <cell r="C174" t="str">
            <v>OML 100 Intrumentation Improv.</v>
          </cell>
          <cell r="D174">
            <v>2040</v>
          </cell>
          <cell r="E174">
            <v>35</v>
          </cell>
          <cell r="F174">
            <v>170</v>
          </cell>
          <cell r="G174">
            <v>3</v>
          </cell>
          <cell r="H174" t="str">
            <v>FAC</v>
          </cell>
        </row>
        <row r="175">
          <cell r="B175" t="str">
            <v>132.05AI</v>
          </cell>
          <cell r="C175" t="str">
            <v>OML 100 Minor Works</v>
          </cell>
          <cell r="E175">
            <v>0</v>
          </cell>
          <cell r="F175">
            <v>8843.4534800000001</v>
          </cell>
          <cell r="G175">
            <v>49</v>
          </cell>
          <cell r="H175" t="str">
            <v>FAC</v>
          </cell>
        </row>
        <row r="176">
          <cell r="B176" t="str">
            <v>132.05AJ</v>
          </cell>
          <cell r="C176" t="str">
            <v>OML 100 ODP Amenam fuel gas connection</v>
          </cell>
          <cell r="D176">
            <v>3264</v>
          </cell>
          <cell r="E176">
            <v>56</v>
          </cell>
          <cell r="F176">
            <v>272</v>
          </cell>
          <cell r="G176">
            <v>5</v>
          </cell>
          <cell r="H176" t="str">
            <v>FAC</v>
          </cell>
        </row>
        <row r="177">
          <cell r="B177" t="str">
            <v>132.05AK</v>
          </cell>
          <cell r="C177" t="str">
            <v>OML 100 ODP ESD reliability improvement</v>
          </cell>
          <cell r="D177">
            <v>16320</v>
          </cell>
          <cell r="E177">
            <v>130</v>
          </cell>
          <cell r="F177">
            <v>1360</v>
          </cell>
          <cell r="G177">
            <v>11</v>
          </cell>
          <cell r="H177" t="str">
            <v>FAC</v>
          </cell>
        </row>
        <row r="178">
          <cell r="B178" t="str">
            <v>132.05AL</v>
          </cell>
          <cell r="C178" t="str">
            <v>OML 100 PSV Discharge, Fresh Water Tank, Chlorination</v>
          </cell>
          <cell r="D178">
            <v>4080</v>
          </cell>
          <cell r="E178">
            <v>70</v>
          </cell>
          <cell r="F178">
            <v>340</v>
          </cell>
          <cell r="G178">
            <v>6</v>
          </cell>
          <cell r="H178" t="str">
            <v>FAC</v>
          </cell>
        </row>
        <row r="179">
          <cell r="B179" t="str">
            <v>132.05AM</v>
          </cell>
          <cell r="C179" t="str">
            <v>OML 100 Satellite fifi reliability</v>
          </cell>
          <cell r="D179">
            <v>2040</v>
          </cell>
          <cell r="E179">
            <v>35</v>
          </cell>
          <cell r="F179">
            <v>170</v>
          </cell>
          <cell r="G179">
            <v>3</v>
          </cell>
          <cell r="H179" t="str">
            <v>FAC</v>
          </cell>
        </row>
        <row r="180">
          <cell r="B180" t="str">
            <v>132.05AN</v>
          </cell>
          <cell r="C180" t="str">
            <v>OML 100 Technical piping review</v>
          </cell>
          <cell r="D180">
            <v>3672</v>
          </cell>
          <cell r="E180">
            <v>63</v>
          </cell>
          <cell r="F180">
            <v>428</v>
          </cell>
          <cell r="G180">
            <v>5</v>
          </cell>
          <cell r="H180" t="str">
            <v>FAC</v>
          </cell>
        </row>
        <row r="181">
          <cell r="B181" t="str">
            <v>132.05AO</v>
          </cell>
          <cell r="C181" t="str">
            <v>OML 100 Water Treatment Upgrade</v>
          </cell>
          <cell r="D181">
            <v>2040</v>
          </cell>
          <cell r="E181">
            <v>35</v>
          </cell>
          <cell r="F181">
            <v>170</v>
          </cell>
          <cell r="G181">
            <v>3</v>
          </cell>
          <cell r="H181" t="str">
            <v>FAC</v>
          </cell>
        </row>
        <row r="182">
          <cell r="B182" t="str">
            <v>132.05AP</v>
          </cell>
          <cell r="C182" t="str">
            <v>OML 102 Antiscale and bioxyde injection</v>
          </cell>
          <cell r="D182">
            <v>4080</v>
          </cell>
          <cell r="E182">
            <v>70</v>
          </cell>
          <cell r="F182">
            <v>340</v>
          </cell>
          <cell r="G182">
            <v>6</v>
          </cell>
          <cell r="H182" t="str">
            <v>FAC</v>
          </cell>
        </row>
        <row r="183">
          <cell r="B183" t="str">
            <v>132.05AQ</v>
          </cell>
          <cell r="C183" t="str">
            <v>OML 102 Boat landing (4)</v>
          </cell>
          <cell r="D183">
            <v>26656</v>
          </cell>
          <cell r="E183">
            <v>84</v>
          </cell>
          <cell r="F183">
            <v>2221</v>
          </cell>
          <cell r="G183">
            <v>9</v>
          </cell>
          <cell r="H183" t="str">
            <v>FAC</v>
          </cell>
        </row>
        <row r="184">
          <cell r="B184" t="str">
            <v>132.05AR</v>
          </cell>
          <cell r="C184" t="str">
            <v>OML 102 DCS &amp; PLC Callout contract</v>
          </cell>
          <cell r="D184">
            <v>2040</v>
          </cell>
          <cell r="E184">
            <v>35</v>
          </cell>
          <cell r="F184">
            <v>374</v>
          </cell>
          <cell r="G184">
            <v>82</v>
          </cell>
          <cell r="H184" t="str">
            <v>FAC</v>
          </cell>
        </row>
        <row r="185">
          <cell r="B185" t="str">
            <v>132.05AS</v>
          </cell>
          <cell r="C185" t="str">
            <v>OML 102 Fuel quality improve</v>
          </cell>
          <cell r="D185">
            <v>2040</v>
          </cell>
          <cell r="E185">
            <v>35</v>
          </cell>
          <cell r="F185">
            <v>170</v>
          </cell>
          <cell r="G185">
            <v>3</v>
          </cell>
          <cell r="H185" t="str">
            <v>FAC</v>
          </cell>
        </row>
        <row r="186">
          <cell r="B186" t="str">
            <v>132.05AT</v>
          </cell>
          <cell r="C186" t="str">
            <v>OML 102 Minor Works</v>
          </cell>
          <cell r="F186">
            <v>0</v>
          </cell>
          <cell r="G186">
            <v>0</v>
          </cell>
          <cell r="H186" t="str">
            <v>FAC</v>
          </cell>
        </row>
        <row r="187">
          <cell r="B187" t="str">
            <v>132.05AU</v>
          </cell>
          <cell r="C187" t="str">
            <v>OML 102 PSV Discharge, Fresh Water Tank, Chlorination</v>
          </cell>
          <cell r="D187">
            <v>4080</v>
          </cell>
          <cell r="E187">
            <v>70</v>
          </cell>
          <cell r="F187">
            <v>398</v>
          </cell>
          <cell r="G187">
            <v>5</v>
          </cell>
          <cell r="H187" t="str">
            <v>FAC</v>
          </cell>
        </row>
        <row r="188">
          <cell r="B188" t="str">
            <v>132.05AV</v>
          </cell>
          <cell r="C188" t="str">
            <v>FSO Unity Turbine replacement /Maintenance</v>
          </cell>
          <cell r="E188">
            <v>600</v>
          </cell>
          <cell r="F188">
            <v>0</v>
          </cell>
          <cell r="G188">
            <v>172</v>
          </cell>
          <cell r="H188" t="str">
            <v>FAC</v>
          </cell>
        </row>
        <row r="189">
          <cell r="B189" t="str">
            <v>132.05AW</v>
          </cell>
          <cell r="C189" t="str">
            <v>OML 57 MINOR WORKS</v>
          </cell>
          <cell r="F189">
            <v>21.34976</v>
          </cell>
          <cell r="G189">
            <v>0.84483000000000008</v>
          </cell>
          <cell r="H189" t="str">
            <v>FAC</v>
          </cell>
        </row>
        <row r="190">
          <cell r="B190" t="str">
            <v>132.05AX</v>
          </cell>
          <cell r="C190" t="str">
            <v>OML 102 SOLAR TURBIN</v>
          </cell>
          <cell r="F190">
            <v>0</v>
          </cell>
          <cell r="G190">
            <v>0</v>
          </cell>
          <cell r="H190" t="str">
            <v>FAC</v>
          </cell>
        </row>
        <row r="191">
          <cell r="B191" t="str">
            <v>132.05AY</v>
          </cell>
          <cell r="C191" t="str">
            <v>OML 58 ALSTOM TOOL P</v>
          </cell>
          <cell r="F191">
            <v>386.23515000000003</v>
          </cell>
          <cell r="G191">
            <v>7.7973800000000004</v>
          </cell>
          <cell r="H191" t="str">
            <v>FAC</v>
          </cell>
        </row>
        <row r="192">
          <cell r="B192" t="str">
            <v>132.05AZ</v>
          </cell>
          <cell r="C192" t="str">
            <v>OML 58  OBAGI PETROL</v>
          </cell>
          <cell r="F192">
            <v>0</v>
          </cell>
          <cell r="G192">
            <v>-109.87603</v>
          </cell>
          <cell r="H192" t="str">
            <v>FAC</v>
          </cell>
        </row>
        <row r="193">
          <cell r="B193" t="str">
            <v>132.05B</v>
          </cell>
          <cell r="C193" t="str">
            <v>OML 58  Survey Co-ordinates Harmonization</v>
          </cell>
          <cell r="D193">
            <v>15000</v>
          </cell>
          <cell r="E193">
            <v>30</v>
          </cell>
          <cell r="F193">
            <v>10891</v>
          </cell>
          <cell r="G193">
            <v>74</v>
          </cell>
          <cell r="H193" t="str">
            <v>FAC</v>
          </cell>
        </row>
        <row r="194">
          <cell r="B194" t="str">
            <v>132.05BA</v>
          </cell>
          <cell r="C194" t="str">
            <v>OML 100 TRANSFORMER</v>
          </cell>
          <cell r="F194">
            <v>380.22045000000003</v>
          </cell>
          <cell r="G194">
            <v>101.27605</v>
          </cell>
          <cell r="H194" t="str">
            <v>FAC</v>
          </cell>
        </row>
        <row r="195">
          <cell r="B195" t="str">
            <v>132.05C</v>
          </cell>
          <cell r="C195" t="str">
            <v>OML 58 Control Room Revamping</v>
          </cell>
          <cell r="D195">
            <v>16320</v>
          </cell>
          <cell r="E195">
            <v>280</v>
          </cell>
          <cell r="F195">
            <v>17124.055609999999</v>
          </cell>
          <cell r="G195">
            <v>189.52695</v>
          </cell>
          <cell r="H195" t="str">
            <v>FAC</v>
          </cell>
        </row>
        <row r="196">
          <cell r="B196" t="str">
            <v>132.05D</v>
          </cell>
          <cell r="C196" t="str">
            <v>OML 58 DCS &amp; PLC Call Out Contract</v>
          </cell>
          <cell r="E196">
            <v>50</v>
          </cell>
          <cell r="F196">
            <v>626</v>
          </cell>
          <cell r="G196">
            <v>4</v>
          </cell>
          <cell r="H196" t="str">
            <v>FAC</v>
          </cell>
        </row>
        <row r="197">
          <cell r="B197" t="str">
            <v>132.05E</v>
          </cell>
          <cell r="C197" t="str">
            <v>OML 58 Double block and bleed system</v>
          </cell>
          <cell r="D197">
            <v>3264</v>
          </cell>
          <cell r="E197">
            <v>76</v>
          </cell>
          <cell r="F197">
            <v>272</v>
          </cell>
          <cell r="G197">
            <v>6</v>
          </cell>
          <cell r="H197" t="str">
            <v>FAC</v>
          </cell>
        </row>
        <row r="198">
          <cell r="B198" t="str">
            <v>132.05F</v>
          </cell>
          <cell r="C198" t="str">
            <v>OML 58 External lighting improv at Ogbogu</v>
          </cell>
          <cell r="D198">
            <v>6800</v>
          </cell>
          <cell r="E198">
            <v>0</v>
          </cell>
          <cell r="F198">
            <v>567</v>
          </cell>
          <cell r="G198">
            <v>0</v>
          </cell>
          <cell r="H198" t="str">
            <v>FAC</v>
          </cell>
        </row>
        <row r="199">
          <cell r="B199" t="str">
            <v>132.05G</v>
          </cell>
          <cell r="C199" t="str">
            <v xml:space="preserve">OML 58 Fifi Network Revamping </v>
          </cell>
          <cell r="D199">
            <v>12240</v>
          </cell>
          <cell r="E199">
            <v>210</v>
          </cell>
          <cell r="F199">
            <v>49155</v>
          </cell>
          <cell r="G199">
            <v>879</v>
          </cell>
          <cell r="H199" t="str">
            <v>FAC</v>
          </cell>
        </row>
        <row r="200">
          <cell r="B200" t="str">
            <v>132.05H</v>
          </cell>
          <cell r="C200" t="str">
            <v>OML 58 Flow metering</v>
          </cell>
          <cell r="E200">
            <v>100</v>
          </cell>
          <cell r="F200">
            <v>0</v>
          </cell>
          <cell r="G200">
            <v>8</v>
          </cell>
          <cell r="H200" t="str">
            <v>FAC</v>
          </cell>
        </row>
        <row r="201">
          <cell r="B201" t="str">
            <v>132.05I</v>
          </cell>
          <cell r="C201" t="str">
            <v>OML 58 Flowline OPPS</v>
          </cell>
          <cell r="D201">
            <v>2448</v>
          </cell>
          <cell r="E201">
            <v>42</v>
          </cell>
          <cell r="F201">
            <v>859.95</v>
          </cell>
          <cell r="G201">
            <v>653</v>
          </cell>
          <cell r="H201" t="str">
            <v>FAC</v>
          </cell>
        </row>
        <row r="202">
          <cell r="B202" t="str">
            <v>132.05J</v>
          </cell>
          <cell r="C202" t="str">
            <v>OML 58 Flowmeter Calibration</v>
          </cell>
          <cell r="D202">
            <v>6800</v>
          </cell>
          <cell r="E202">
            <v>0</v>
          </cell>
          <cell r="F202">
            <v>567</v>
          </cell>
          <cell r="G202">
            <v>0</v>
          </cell>
          <cell r="H202" t="str">
            <v>FAC</v>
          </cell>
        </row>
        <row r="203">
          <cell r="B203" t="str">
            <v>132.05K</v>
          </cell>
          <cell r="C203" t="str">
            <v>OML 58 Gas engine ignition revamping</v>
          </cell>
          <cell r="D203">
            <v>8160</v>
          </cell>
          <cell r="E203">
            <v>140</v>
          </cell>
          <cell r="F203">
            <v>680</v>
          </cell>
          <cell r="G203">
            <v>190</v>
          </cell>
          <cell r="H203" t="str">
            <v>FAC</v>
          </cell>
        </row>
        <row r="204">
          <cell r="B204" t="str">
            <v>132.05L</v>
          </cell>
          <cell r="C204" t="str">
            <v xml:space="preserve">OML 58 Gas Instrum </v>
          </cell>
          <cell r="D204">
            <v>6800</v>
          </cell>
          <cell r="E204">
            <v>50</v>
          </cell>
          <cell r="F204">
            <v>567</v>
          </cell>
          <cell r="G204">
            <v>8</v>
          </cell>
          <cell r="H204" t="str">
            <v>FAC</v>
          </cell>
        </row>
        <row r="205">
          <cell r="B205" t="str">
            <v>132.05M</v>
          </cell>
          <cell r="C205" t="str">
            <v>OML 58 Minor Works</v>
          </cell>
          <cell r="E205">
            <v>0</v>
          </cell>
          <cell r="F205">
            <v>3755</v>
          </cell>
          <cell r="G205">
            <v>0</v>
          </cell>
          <cell r="H205" t="str">
            <v>FAC</v>
          </cell>
        </row>
        <row r="206">
          <cell r="B206" t="str">
            <v>132.05O</v>
          </cell>
          <cell r="C206" t="str">
            <v>OML 58 New Mopol Camp</v>
          </cell>
          <cell r="D206">
            <v>9851</v>
          </cell>
          <cell r="E206">
            <v>0</v>
          </cell>
          <cell r="F206">
            <v>821</v>
          </cell>
          <cell r="G206">
            <v>0</v>
          </cell>
          <cell r="H206" t="str">
            <v>FAC</v>
          </cell>
        </row>
        <row r="207">
          <cell r="B207" t="str">
            <v>132.05P</v>
          </cell>
          <cell r="C207" t="str">
            <v>OML 58 New Water Injection Pump</v>
          </cell>
          <cell r="D207">
            <v>16500</v>
          </cell>
          <cell r="E207">
            <v>716</v>
          </cell>
          <cell r="F207">
            <v>1870</v>
          </cell>
          <cell r="G207">
            <v>60</v>
          </cell>
          <cell r="H207" t="str">
            <v>FAC</v>
          </cell>
        </row>
        <row r="208">
          <cell r="B208" t="str">
            <v>132.05Q</v>
          </cell>
          <cell r="C208" t="str">
            <v>OML 58 Obagi Camp access control system</v>
          </cell>
          <cell r="D208">
            <v>4080</v>
          </cell>
          <cell r="E208">
            <v>110</v>
          </cell>
          <cell r="F208">
            <v>839</v>
          </cell>
          <cell r="G208">
            <v>24</v>
          </cell>
          <cell r="H208" t="str">
            <v>FAC</v>
          </cell>
        </row>
        <row r="209">
          <cell r="B209" t="str">
            <v>132.05R</v>
          </cell>
          <cell r="C209" t="str">
            <v>OML 58 Obite/Ibewa Security Structure</v>
          </cell>
          <cell r="D209">
            <v>8160</v>
          </cell>
          <cell r="E209">
            <v>140</v>
          </cell>
          <cell r="F209">
            <v>680</v>
          </cell>
          <cell r="G209">
            <v>12</v>
          </cell>
          <cell r="H209" t="str">
            <v>FAC</v>
          </cell>
        </row>
        <row r="210">
          <cell r="B210" t="str">
            <v>132.05S</v>
          </cell>
          <cell r="C210" t="str">
            <v>OML 58 Ogbogu chemicals storage relocation</v>
          </cell>
          <cell r="D210">
            <v>25840</v>
          </cell>
          <cell r="F210">
            <v>2153</v>
          </cell>
          <cell r="G210">
            <v>0</v>
          </cell>
          <cell r="H210" t="str">
            <v>FAC</v>
          </cell>
        </row>
        <row r="211">
          <cell r="B211" t="str">
            <v>132.05T</v>
          </cell>
          <cell r="C211" t="str">
            <v>OML 58 Ogbogu flowstation API revamping</v>
          </cell>
          <cell r="D211">
            <v>0</v>
          </cell>
          <cell r="F211">
            <v>53</v>
          </cell>
          <cell r="G211">
            <v>1</v>
          </cell>
          <cell r="H211" t="str">
            <v>FAC</v>
          </cell>
        </row>
        <row r="212">
          <cell r="B212" t="str">
            <v>132.05U</v>
          </cell>
          <cell r="C212" t="str">
            <v>OML 58 Ogbogu pavement</v>
          </cell>
          <cell r="D212">
            <v>6800</v>
          </cell>
          <cell r="F212">
            <v>567</v>
          </cell>
          <cell r="G212">
            <v>0</v>
          </cell>
          <cell r="H212" t="str">
            <v>FAC</v>
          </cell>
        </row>
        <row r="213">
          <cell r="B213" t="str">
            <v>132.05V</v>
          </cell>
          <cell r="C213" t="str">
            <v>OML 58 Pipe wash and safety shave</v>
          </cell>
          <cell r="D213">
            <v>4080</v>
          </cell>
          <cell r="E213">
            <v>70</v>
          </cell>
          <cell r="F213">
            <v>340</v>
          </cell>
          <cell r="G213">
            <v>6</v>
          </cell>
          <cell r="H213" t="str">
            <v>FAC</v>
          </cell>
        </row>
        <row r="214">
          <cell r="B214" t="str">
            <v>132.05W</v>
          </cell>
          <cell r="C214" t="str">
            <v>OML 58 Restaurant HVAC System revamping</v>
          </cell>
          <cell r="D214">
            <v>2040</v>
          </cell>
          <cell r="E214">
            <v>35</v>
          </cell>
          <cell r="F214">
            <v>170</v>
          </cell>
          <cell r="G214">
            <v>3</v>
          </cell>
          <cell r="H214" t="str">
            <v>FAC</v>
          </cell>
        </row>
        <row r="215">
          <cell r="B215" t="str">
            <v>132.05X</v>
          </cell>
          <cell r="C215" t="str">
            <v>OML 58 Wash tank modif</v>
          </cell>
          <cell r="D215">
            <v>2040</v>
          </cell>
          <cell r="E215">
            <v>35</v>
          </cell>
          <cell r="F215">
            <v>170</v>
          </cell>
          <cell r="G215">
            <v>3</v>
          </cell>
          <cell r="H215" t="str">
            <v>FAC</v>
          </cell>
        </row>
        <row r="216">
          <cell r="B216" t="str">
            <v>132.05Y</v>
          </cell>
          <cell r="C216" t="str">
            <v>OML 58 Field view software</v>
          </cell>
          <cell r="D216">
            <v>5576</v>
          </cell>
          <cell r="E216">
            <v>9</v>
          </cell>
          <cell r="F216">
            <v>465</v>
          </cell>
          <cell r="G216">
            <v>1</v>
          </cell>
          <cell r="H216" t="str">
            <v>FAC</v>
          </cell>
        </row>
        <row r="217">
          <cell r="B217" t="str">
            <v>132.05Z</v>
          </cell>
          <cell r="C217" t="str">
            <v>FSO New TV System</v>
          </cell>
          <cell r="D217">
            <v>0</v>
          </cell>
          <cell r="E217">
            <v>50</v>
          </cell>
          <cell r="F217">
            <v>0</v>
          </cell>
          <cell r="G217">
            <v>4</v>
          </cell>
          <cell r="H217" t="str">
            <v>FAC</v>
          </cell>
        </row>
        <row r="218">
          <cell r="B218" t="str">
            <v>132.10A</v>
          </cell>
          <cell r="C218" t="str">
            <v>OML102 Ofon Complementary Development</v>
          </cell>
          <cell r="D218">
            <v>5440</v>
          </cell>
          <cell r="E218">
            <v>360</v>
          </cell>
          <cell r="F218">
            <v>784</v>
          </cell>
          <cell r="G218">
            <v>255</v>
          </cell>
          <cell r="H218" t="str">
            <v>FAC</v>
          </cell>
        </row>
        <row r="219">
          <cell r="B219" t="str">
            <v>132.10B</v>
          </cell>
          <cell r="C219" t="str">
            <v>OML 58 Engineering Studies</v>
          </cell>
          <cell r="D219">
            <v>8160</v>
          </cell>
          <cell r="E219">
            <v>1140</v>
          </cell>
          <cell r="F219">
            <v>3743</v>
          </cell>
          <cell r="G219">
            <v>637.94650000000001</v>
          </cell>
          <cell r="H219" t="str">
            <v>FAC</v>
          </cell>
        </row>
        <row r="220">
          <cell r="B220" t="str">
            <v>132.10C</v>
          </cell>
          <cell r="C220" t="str">
            <v>OML 100 Complimentary Dev. Studies</v>
          </cell>
          <cell r="D220">
            <v>27200</v>
          </cell>
          <cell r="E220">
            <v>1800</v>
          </cell>
          <cell r="F220">
            <v>2894</v>
          </cell>
          <cell r="G220">
            <v>3072</v>
          </cell>
          <cell r="H220" t="str">
            <v>FAC</v>
          </cell>
        </row>
        <row r="221">
          <cell r="B221" t="str">
            <v>132.10D</v>
          </cell>
          <cell r="C221" t="str">
            <v>General Development Studies</v>
          </cell>
          <cell r="D221">
            <v>0</v>
          </cell>
          <cell r="E221">
            <v>0</v>
          </cell>
          <cell r="F221">
            <v>0</v>
          </cell>
          <cell r="G221">
            <v>677</v>
          </cell>
          <cell r="H221" t="str">
            <v>FAC</v>
          </cell>
        </row>
        <row r="222">
          <cell r="B222" t="str">
            <v>132.10E</v>
          </cell>
          <cell r="C222" t="str">
            <v>NNPC/DPR Participation Dev  Studies</v>
          </cell>
          <cell r="D222">
            <v>2720</v>
          </cell>
          <cell r="E222">
            <v>180</v>
          </cell>
          <cell r="F222">
            <v>227</v>
          </cell>
          <cell r="G222">
            <v>18</v>
          </cell>
          <cell r="H222" t="str">
            <v>FAC</v>
          </cell>
        </row>
        <row r="223">
          <cell r="B223" t="str">
            <v>132.10F</v>
          </cell>
          <cell r="C223" t="str">
            <v>OML 57 Development Studies</v>
          </cell>
          <cell r="F223">
            <v>0</v>
          </cell>
          <cell r="G223">
            <v>0</v>
          </cell>
          <cell r="H223" t="str">
            <v>FAC</v>
          </cell>
        </row>
        <row r="224">
          <cell r="B224" t="str">
            <v>132.10G</v>
          </cell>
          <cell r="C224" t="str">
            <v>OML 99 Engineering studies</v>
          </cell>
          <cell r="F224">
            <v>0</v>
          </cell>
          <cell r="G224">
            <v>-8.9640799999999992</v>
          </cell>
          <cell r="H224" t="str">
            <v>FAC</v>
          </cell>
        </row>
        <row r="225">
          <cell r="B225" t="str">
            <v>132.11A</v>
          </cell>
          <cell r="C225" t="str">
            <v>Flowlines</v>
          </cell>
          <cell r="D225">
            <v>7149</v>
          </cell>
          <cell r="E225">
            <v>63</v>
          </cell>
          <cell r="F225">
            <v>615</v>
          </cell>
          <cell r="G225">
            <v>8</v>
          </cell>
          <cell r="H225" t="str">
            <v>FAC</v>
          </cell>
        </row>
        <row r="226">
          <cell r="B226" t="str">
            <v>132.11B</v>
          </cell>
          <cell r="C226" t="str">
            <v>Gathering Station</v>
          </cell>
          <cell r="D226">
            <v>78865</v>
          </cell>
          <cell r="E226">
            <v>2120</v>
          </cell>
          <cell r="F226">
            <v>6572</v>
          </cell>
          <cell r="G226">
            <v>177</v>
          </cell>
          <cell r="H226" t="str">
            <v>FAC</v>
          </cell>
        </row>
        <row r="227">
          <cell r="B227" t="str">
            <v>132.11C</v>
          </cell>
          <cell r="C227" t="str">
            <v>Secondary Recovery System</v>
          </cell>
          <cell r="D227">
            <v>15830</v>
          </cell>
          <cell r="E227">
            <v>220</v>
          </cell>
          <cell r="F227">
            <v>1849</v>
          </cell>
          <cell r="G227">
            <v>29</v>
          </cell>
          <cell r="H227" t="str">
            <v>FAC</v>
          </cell>
        </row>
        <row r="228">
          <cell r="B228" t="str">
            <v>132.11D</v>
          </cell>
          <cell r="C228" t="str">
            <v>Engineering Studies</v>
          </cell>
          <cell r="D228">
            <v>2176</v>
          </cell>
          <cell r="E228">
            <v>224</v>
          </cell>
          <cell r="F228">
            <v>181</v>
          </cell>
          <cell r="G228">
            <v>19</v>
          </cell>
          <cell r="H228" t="str">
            <v>FAC</v>
          </cell>
        </row>
        <row r="229">
          <cell r="B229" t="str">
            <v>133.01A</v>
          </cell>
          <cell r="C229" t="str">
            <v>Flowline OML 58 OB X</v>
          </cell>
          <cell r="D229">
            <v>0</v>
          </cell>
          <cell r="E229">
            <v>900</v>
          </cell>
          <cell r="F229">
            <v>0</v>
          </cell>
          <cell r="G229">
            <v>226</v>
          </cell>
          <cell r="H229" t="str">
            <v>GAS</v>
          </cell>
        </row>
        <row r="230">
          <cell r="B230" t="str">
            <v>133.01B</v>
          </cell>
          <cell r="C230" t="str">
            <v>OBAGI 122 Claims</v>
          </cell>
          <cell r="E230">
            <v>600</v>
          </cell>
          <cell r="F230">
            <v>0</v>
          </cell>
          <cell r="G230">
            <v>124</v>
          </cell>
          <cell r="H230" t="str">
            <v>GAS</v>
          </cell>
        </row>
        <row r="231">
          <cell r="B231" t="str">
            <v>133.03A</v>
          </cell>
          <cell r="C231" t="str">
            <v>OML58 Ibewa PC Obite HP Pipeline</v>
          </cell>
          <cell r="E231">
            <v>1000</v>
          </cell>
          <cell r="F231">
            <v>9751.6741300000012</v>
          </cell>
          <cell r="G231">
            <v>704</v>
          </cell>
          <cell r="H231" t="str">
            <v>GAS</v>
          </cell>
        </row>
        <row r="232">
          <cell r="B232" t="str">
            <v>133.03B</v>
          </cell>
          <cell r="C232" t="str">
            <v>OML 58 Obite Debottlenecking</v>
          </cell>
          <cell r="D232">
            <v>237685</v>
          </cell>
          <cell r="E232">
            <v>8322</v>
          </cell>
          <cell r="F232">
            <v>20422</v>
          </cell>
          <cell r="G232">
            <v>2197</v>
          </cell>
          <cell r="H232" t="str">
            <v>GAS</v>
          </cell>
        </row>
        <row r="233">
          <cell r="B233" t="str">
            <v>133.03C</v>
          </cell>
          <cell r="C233" t="str">
            <v>OML 58 Upgrade BE/LLI</v>
          </cell>
          <cell r="E233">
            <v>8000</v>
          </cell>
          <cell r="F233">
            <v>2313</v>
          </cell>
          <cell r="G233">
            <v>681</v>
          </cell>
          <cell r="H233" t="str">
            <v>GAS</v>
          </cell>
        </row>
        <row r="234">
          <cell r="B234" t="str">
            <v>133.03D</v>
          </cell>
          <cell r="C234" t="str">
            <v>Independent Power Project (IPP) Implementation</v>
          </cell>
          <cell r="E234">
            <v>2000</v>
          </cell>
          <cell r="F234">
            <v>0</v>
          </cell>
          <cell r="G234">
            <v>189</v>
          </cell>
          <cell r="H234" t="str">
            <v>GAS</v>
          </cell>
        </row>
        <row r="235">
          <cell r="B235" t="str">
            <v>133.03E</v>
          </cell>
          <cell r="C235" t="str">
            <v>OML58 Obite-Ubeta-Bonny Gas line BE/LLI</v>
          </cell>
          <cell r="D235">
            <v>244800</v>
          </cell>
          <cell r="E235">
            <v>4200</v>
          </cell>
          <cell r="F235">
            <v>28474.196100000001</v>
          </cell>
          <cell r="G235">
            <v>746.09945999999991</v>
          </cell>
          <cell r="H235" t="str">
            <v>GAS</v>
          </cell>
        </row>
        <row r="236">
          <cell r="B236" t="str">
            <v>133.03F</v>
          </cell>
          <cell r="C236" t="str">
            <v>OML58 Land acquisition, roads, fencing, survey</v>
          </cell>
          <cell r="D236">
            <v>603634</v>
          </cell>
          <cell r="F236">
            <v>58302</v>
          </cell>
          <cell r="G236">
            <v>0</v>
          </cell>
          <cell r="H236" t="str">
            <v>GAS</v>
          </cell>
        </row>
        <row r="237">
          <cell r="B237" t="str">
            <v>133.03G</v>
          </cell>
          <cell r="C237" t="str">
            <v>Akpo / Amenam Pipeline</v>
          </cell>
          <cell r="D237">
            <v>817000</v>
          </cell>
          <cell r="E237">
            <v>14017</v>
          </cell>
          <cell r="F237">
            <v>79056</v>
          </cell>
          <cell r="G237">
            <v>1278</v>
          </cell>
          <cell r="H237" t="str">
            <v>GAS</v>
          </cell>
        </row>
        <row r="238">
          <cell r="B238" t="str">
            <v>133.G03A</v>
          </cell>
          <cell r="C238" t="str">
            <v>Contracts &amp; Studies</v>
          </cell>
          <cell r="D238">
            <v>0</v>
          </cell>
          <cell r="E238">
            <v>684</v>
          </cell>
          <cell r="F238">
            <v>0</v>
          </cell>
          <cell r="G238">
            <v>833.09805999999992</v>
          </cell>
          <cell r="H238" t="str">
            <v>GAS</v>
          </cell>
        </row>
        <row r="239">
          <cell r="B239" t="str">
            <v>133.G03B</v>
          </cell>
          <cell r="C239" t="str">
            <v>24" Gas Export Pipeline</v>
          </cell>
          <cell r="D239">
            <v>0</v>
          </cell>
          <cell r="E239">
            <v>45549</v>
          </cell>
          <cell r="F239">
            <v>165</v>
          </cell>
          <cell r="G239">
            <v>53260</v>
          </cell>
          <cell r="H239" t="str">
            <v>GAS</v>
          </cell>
        </row>
        <row r="240">
          <cell r="B240" t="str">
            <v>133.G03C</v>
          </cell>
          <cell r="C240" t="str">
            <v>Project Management</v>
          </cell>
          <cell r="D240">
            <v>0</v>
          </cell>
          <cell r="E240">
            <v>1790</v>
          </cell>
          <cell r="F240">
            <v>11133</v>
          </cell>
          <cell r="G240">
            <v>1033.8718100000001</v>
          </cell>
          <cell r="H240" t="str">
            <v>GAS</v>
          </cell>
        </row>
        <row r="241">
          <cell r="B241" t="str">
            <v>133.G03I</v>
          </cell>
          <cell r="C241" t="str">
            <v>JV Share of AKOGEP Gas Facilities</v>
          </cell>
          <cell r="D241">
            <v>0</v>
          </cell>
          <cell r="E241">
            <v>23647</v>
          </cell>
          <cell r="F241">
            <v>0</v>
          </cell>
          <cell r="G241">
            <v>32275</v>
          </cell>
          <cell r="H241" t="str">
            <v>GAS</v>
          </cell>
        </row>
        <row r="242">
          <cell r="B242" t="str">
            <v>133.G03D</v>
          </cell>
          <cell r="C242" t="str">
            <v>Sustainable Development</v>
          </cell>
          <cell r="D242">
            <v>54400</v>
          </cell>
          <cell r="E242">
            <v>0</v>
          </cell>
          <cell r="F242">
            <v>5322</v>
          </cell>
          <cell r="G242">
            <v>0</v>
          </cell>
          <cell r="H242" t="str">
            <v>GAS</v>
          </cell>
        </row>
        <row r="243">
          <cell r="B243" t="str">
            <v>133.G03E</v>
          </cell>
          <cell r="C243" t="str">
            <v>G&amp;A Expenses</v>
          </cell>
          <cell r="D243">
            <v>208007</v>
          </cell>
          <cell r="E243">
            <v>1076</v>
          </cell>
          <cell r="F243">
            <v>19022</v>
          </cell>
          <cell r="G243">
            <v>600.76634999999999</v>
          </cell>
          <cell r="H243" t="str">
            <v>GAS</v>
          </cell>
        </row>
        <row r="244">
          <cell r="B244" t="str">
            <v>133.G03F</v>
          </cell>
          <cell r="C244" t="str">
            <v>Custom Duties</v>
          </cell>
          <cell r="D244">
            <v>235266.4</v>
          </cell>
          <cell r="E244">
            <v>0</v>
          </cell>
          <cell r="F244">
            <v>24120</v>
          </cell>
          <cell r="G244">
            <v>0</v>
          </cell>
          <cell r="H244" t="str">
            <v>GAS</v>
          </cell>
        </row>
        <row r="245">
          <cell r="B245" t="str">
            <v>133.G03G</v>
          </cell>
          <cell r="C245" t="str">
            <v>Taxes</v>
          </cell>
          <cell r="D245">
            <v>5793.3280000000004</v>
          </cell>
          <cell r="E245">
            <v>1433.4</v>
          </cell>
          <cell r="F245">
            <v>584</v>
          </cell>
          <cell r="G245">
            <v>218</v>
          </cell>
          <cell r="H245" t="str">
            <v>GAS</v>
          </cell>
        </row>
        <row r="246">
          <cell r="B246" t="str">
            <v>133.G03H</v>
          </cell>
          <cell r="C246" t="str">
            <v>Bank Charges</v>
          </cell>
          <cell r="F246">
            <v>2482</v>
          </cell>
          <cell r="G246">
            <v>262.94791000000004</v>
          </cell>
        </row>
        <row r="247">
          <cell r="B247" t="str">
            <v>134.01A</v>
          </cell>
          <cell r="C247" t="str">
            <v>OML 57 Oil Spill Prevention Works</v>
          </cell>
          <cell r="F247">
            <v>0</v>
          </cell>
          <cell r="G247">
            <v>0</v>
          </cell>
          <cell r="H247" t="str">
            <v>FAC</v>
          </cell>
        </row>
        <row r="248">
          <cell r="B248" t="str">
            <v>134.01F</v>
          </cell>
          <cell r="C248" t="str">
            <v>OML 58 Stop program</v>
          </cell>
          <cell r="D248">
            <v>30000</v>
          </cell>
          <cell r="E248">
            <v>200</v>
          </cell>
          <cell r="F248">
            <v>2845</v>
          </cell>
          <cell r="G248">
            <v>24</v>
          </cell>
          <cell r="H248" t="str">
            <v>EPSD</v>
          </cell>
        </row>
        <row r="249">
          <cell r="B249" t="str">
            <v>134.01G</v>
          </cell>
          <cell r="C249" t="str">
            <v>OML 100 Abandonment of ODP Export line isolation</v>
          </cell>
          <cell r="D249">
            <v>2176</v>
          </cell>
          <cell r="E249">
            <v>4</v>
          </cell>
          <cell r="F249">
            <v>212</v>
          </cell>
          <cell r="G249">
            <v>0</v>
          </cell>
          <cell r="H249" t="str">
            <v>FAC</v>
          </cell>
        </row>
        <row r="250">
          <cell r="B250" t="str">
            <v>134.02A</v>
          </cell>
          <cell r="C250" t="str">
            <v>OPTS ESI Mapping</v>
          </cell>
          <cell r="D250">
            <v>0</v>
          </cell>
          <cell r="E250">
            <v>30</v>
          </cell>
          <cell r="F250">
            <v>0</v>
          </cell>
          <cell r="G250">
            <v>3</v>
          </cell>
          <cell r="H250" t="str">
            <v>EPSD</v>
          </cell>
        </row>
        <row r="251">
          <cell r="B251" t="str">
            <v>134.02B</v>
          </cell>
          <cell r="C251" t="str">
            <v>ESI / GIS Updating</v>
          </cell>
          <cell r="D251">
            <v>11661.645422943253</v>
          </cell>
          <cell r="E251">
            <v>150</v>
          </cell>
          <cell r="F251">
            <v>3165</v>
          </cell>
          <cell r="G251">
            <v>95</v>
          </cell>
          <cell r="H251" t="str">
            <v>EPSD</v>
          </cell>
        </row>
        <row r="252">
          <cell r="B252" t="str">
            <v>134.02C</v>
          </cell>
          <cell r="C252" t="str">
            <v>EIA Studies</v>
          </cell>
          <cell r="D252">
            <v>25908.558030480617</v>
          </cell>
          <cell r="E252">
            <v>459</v>
          </cell>
          <cell r="F252">
            <v>5324</v>
          </cell>
          <cell r="G252">
            <v>700</v>
          </cell>
          <cell r="H252" t="str">
            <v>EPSD</v>
          </cell>
        </row>
        <row r="253">
          <cell r="B253" t="str">
            <v>134.02D</v>
          </cell>
          <cell r="C253" t="str">
            <v>Waste Management Development</v>
          </cell>
          <cell r="D253">
            <v>13600</v>
          </cell>
          <cell r="E253">
            <v>0</v>
          </cell>
          <cell r="F253">
            <v>1314.20625</v>
          </cell>
          <cell r="G253">
            <v>15.603569999999999</v>
          </cell>
          <cell r="H253" t="str">
            <v>EPSD</v>
          </cell>
        </row>
        <row r="254">
          <cell r="B254" t="str">
            <v>134.02E</v>
          </cell>
          <cell r="C254" t="str">
            <v>Safety Management Development &amp; Afia Safety Op</v>
          </cell>
          <cell r="D254">
            <v>3400</v>
          </cell>
          <cell r="E254">
            <v>200</v>
          </cell>
          <cell r="F254">
            <v>950</v>
          </cell>
          <cell r="G254">
            <v>191</v>
          </cell>
          <cell r="H254" t="str">
            <v>EPSD</v>
          </cell>
        </row>
        <row r="255">
          <cell r="B255" t="str">
            <v>134.02G</v>
          </cell>
          <cell r="C255" t="str">
            <v>ISO140001</v>
          </cell>
          <cell r="D255">
            <v>83499.616270145722</v>
          </cell>
          <cell r="E255">
            <v>500</v>
          </cell>
          <cell r="F255">
            <v>8457</v>
          </cell>
          <cell r="G255">
            <v>42</v>
          </cell>
          <cell r="H255" t="str">
            <v>EPSD</v>
          </cell>
        </row>
        <row r="256">
          <cell r="B256" t="str">
            <v>134.04A</v>
          </cell>
          <cell r="C256" t="str">
            <v>OML58 Pollution Control</v>
          </cell>
          <cell r="D256">
            <v>20000</v>
          </cell>
          <cell r="E256">
            <v>23</v>
          </cell>
          <cell r="F256">
            <v>9510</v>
          </cell>
          <cell r="G256">
            <v>24.936869999999999</v>
          </cell>
          <cell r="H256" t="str">
            <v>EPSD</v>
          </cell>
        </row>
        <row r="257">
          <cell r="B257" t="str">
            <v>134.04B</v>
          </cell>
          <cell r="C257" t="str">
            <v>OML 100 /102 Pollution Control</v>
          </cell>
          <cell r="D257">
            <v>13532.338308457749</v>
          </cell>
          <cell r="E257">
            <v>100.49751243781095</v>
          </cell>
          <cell r="F257">
            <v>1208.779</v>
          </cell>
          <cell r="G257">
            <v>8</v>
          </cell>
          <cell r="H257" t="str">
            <v>EPSD</v>
          </cell>
        </row>
        <row r="258">
          <cell r="B258" t="str">
            <v>135.01A</v>
          </cell>
          <cell r="C258" t="str">
            <v>Fire Suits and Accesories</v>
          </cell>
          <cell r="D258">
            <v>5746.4788732394327</v>
          </cell>
          <cell r="E258">
            <v>17.746478873239436</v>
          </cell>
          <cell r="F258">
            <v>479</v>
          </cell>
          <cell r="G258">
            <v>1</v>
          </cell>
          <cell r="H258" t="str">
            <v>EPSD</v>
          </cell>
        </row>
        <row r="259">
          <cell r="B259" t="str">
            <v>135.01C</v>
          </cell>
          <cell r="C259" t="str">
            <v xml:space="preserve">Fire Detection/Extinction System </v>
          </cell>
          <cell r="D259">
            <v>3528.2439299830621</v>
          </cell>
          <cell r="E259">
            <v>19.057029926595099</v>
          </cell>
          <cell r="F259">
            <v>294</v>
          </cell>
          <cell r="G259">
            <v>2</v>
          </cell>
          <cell r="H259" t="str">
            <v>EPSD</v>
          </cell>
        </row>
        <row r="260">
          <cell r="B260" t="str">
            <v>135.02A</v>
          </cell>
          <cell r="C260" t="str">
            <v>Radioactivity Detector</v>
          </cell>
          <cell r="D260">
            <v>0</v>
          </cell>
          <cell r="E260">
            <v>5</v>
          </cell>
          <cell r="F260">
            <v>0</v>
          </cell>
          <cell r="G260">
            <v>0</v>
          </cell>
          <cell r="H260" t="str">
            <v>EPSD</v>
          </cell>
        </row>
        <row r="261">
          <cell r="B261" t="str">
            <v>135.02B</v>
          </cell>
          <cell r="C261" t="str">
            <v>Safety and Environment Training Equipment</v>
          </cell>
          <cell r="D261">
            <v>0</v>
          </cell>
          <cell r="E261">
            <v>5</v>
          </cell>
          <cell r="F261">
            <v>0</v>
          </cell>
          <cell r="G261">
            <v>0</v>
          </cell>
          <cell r="H261" t="str">
            <v>EPSD</v>
          </cell>
        </row>
        <row r="262">
          <cell r="B262" t="str">
            <v>135.02C</v>
          </cell>
          <cell r="C262" t="str">
            <v>Gas Detectors</v>
          </cell>
          <cell r="D262">
            <v>2615.3846153846116</v>
          </cell>
          <cell r="E262">
            <v>5.7692307692307683</v>
          </cell>
          <cell r="F262">
            <v>218</v>
          </cell>
          <cell r="G262">
            <v>0</v>
          </cell>
          <cell r="H262" t="str">
            <v>EPSD</v>
          </cell>
        </row>
        <row r="263">
          <cell r="B263" t="str">
            <v>135.02D</v>
          </cell>
          <cell r="C263" t="str">
            <v>Breathing Apparatus</v>
          </cell>
          <cell r="D263">
            <v>4327.4725274725279</v>
          </cell>
          <cell r="E263">
            <v>18.180349062702007</v>
          </cell>
          <cell r="F263">
            <v>361</v>
          </cell>
          <cell r="G263">
            <v>4</v>
          </cell>
          <cell r="H263" t="str">
            <v>EPSD</v>
          </cell>
        </row>
        <row r="264">
          <cell r="B264" t="str">
            <v>135.02F</v>
          </cell>
          <cell r="C264" t="str">
            <v>Safety Hand Lamp &amp; Boots</v>
          </cell>
          <cell r="D264">
            <v>0</v>
          </cell>
          <cell r="E264">
            <v>0</v>
          </cell>
          <cell r="H264" t="str">
            <v>EPSD</v>
          </cell>
        </row>
        <row r="265">
          <cell r="B265" t="str">
            <v>135.02G</v>
          </cell>
          <cell r="C265" t="str">
            <v>Software &amp; Lap Top - Oil Slick Monitoring</v>
          </cell>
          <cell r="D265">
            <v>2615.3846153846116</v>
          </cell>
          <cell r="E265">
            <v>5.7692307692307683</v>
          </cell>
          <cell r="F265">
            <v>218</v>
          </cell>
          <cell r="G265">
            <v>0</v>
          </cell>
          <cell r="H265" t="str">
            <v>EPSD</v>
          </cell>
        </row>
        <row r="266">
          <cell r="B266" t="str">
            <v>140.06A</v>
          </cell>
          <cell r="C266" t="str">
            <v>Office Equipment &amp; Furniture - LOS</v>
          </cell>
          <cell r="D266">
            <v>28000</v>
          </cell>
          <cell r="F266">
            <v>50116.302830000001</v>
          </cell>
          <cell r="G266">
            <v>0</v>
          </cell>
          <cell r="H266" t="str">
            <v>MMD</v>
          </cell>
        </row>
        <row r="267">
          <cell r="B267" t="str">
            <v>140.06B</v>
          </cell>
          <cell r="C267" t="str">
            <v>Office Equipment &amp; Furniture - PHC</v>
          </cell>
          <cell r="D267">
            <v>50000</v>
          </cell>
          <cell r="F267">
            <v>172526.36364</v>
          </cell>
          <cell r="G267">
            <v>35</v>
          </cell>
          <cell r="H267" t="str">
            <v>MMD</v>
          </cell>
        </row>
        <row r="268">
          <cell r="B268" t="str">
            <v>140.06C</v>
          </cell>
          <cell r="C268" t="str">
            <v>Office Equipment &amp; Furniture - Abuja</v>
          </cell>
          <cell r="D268">
            <v>68000</v>
          </cell>
          <cell r="F268">
            <v>23387</v>
          </cell>
          <cell r="G268">
            <v>0</v>
          </cell>
          <cell r="H268" t="str">
            <v>MMD</v>
          </cell>
        </row>
        <row r="269">
          <cell r="B269" t="str">
            <v>140.06D</v>
          </cell>
          <cell r="C269" t="str">
            <v>Canteen Equipment - PHC</v>
          </cell>
          <cell r="D269">
            <v>6800</v>
          </cell>
          <cell r="F269">
            <v>567</v>
          </cell>
          <cell r="G269">
            <v>0</v>
          </cell>
          <cell r="H269" t="str">
            <v>MMD</v>
          </cell>
        </row>
        <row r="270">
          <cell r="B270" t="str">
            <v>140.06E</v>
          </cell>
          <cell r="C270" t="str">
            <v>Medical Equipment - PHC</v>
          </cell>
          <cell r="D270">
            <v>20100</v>
          </cell>
          <cell r="F270">
            <v>1675</v>
          </cell>
          <cell r="G270">
            <v>123.0381</v>
          </cell>
          <cell r="H270" t="str">
            <v>MMD</v>
          </cell>
        </row>
        <row r="271">
          <cell r="B271" t="str">
            <v>140.08A</v>
          </cell>
          <cell r="C271" t="str">
            <v>Household Equipment &amp; Furniture - LOS</v>
          </cell>
          <cell r="D271">
            <v>5564</v>
          </cell>
          <cell r="F271">
            <v>2954</v>
          </cell>
          <cell r="G271">
            <v>0</v>
          </cell>
          <cell r="H271" t="str">
            <v>MMD</v>
          </cell>
        </row>
        <row r="272">
          <cell r="B272" t="str">
            <v>140.08B</v>
          </cell>
          <cell r="C272" t="str">
            <v>Household Equipment &amp; Furniture - PHC</v>
          </cell>
          <cell r="D272">
            <v>24549</v>
          </cell>
          <cell r="F272">
            <v>40846.467950000006</v>
          </cell>
          <cell r="G272">
            <v>34</v>
          </cell>
          <cell r="H272" t="str">
            <v>MMD</v>
          </cell>
        </row>
        <row r="273">
          <cell r="B273" t="str">
            <v>140.09A</v>
          </cell>
          <cell r="C273" t="str">
            <v>Motor Vehicles - LOS</v>
          </cell>
          <cell r="D273">
            <v>84350</v>
          </cell>
          <cell r="F273">
            <v>8046</v>
          </cell>
          <cell r="G273">
            <v>0</v>
          </cell>
          <cell r="H273" t="str">
            <v>MMD</v>
          </cell>
        </row>
        <row r="274">
          <cell r="B274" t="str">
            <v>140.09B</v>
          </cell>
          <cell r="C274" t="str">
            <v>Motor Vehicles - PHC</v>
          </cell>
          <cell r="D274">
            <v>28650</v>
          </cell>
          <cell r="F274">
            <v>13602.75</v>
          </cell>
          <cell r="G274">
            <v>40</v>
          </cell>
          <cell r="H274" t="str">
            <v>MMD</v>
          </cell>
        </row>
        <row r="275">
          <cell r="B275" t="str">
            <v>140.19A</v>
          </cell>
          <cell r="C275" t="str">
            <v>Servers - Tech. Info System</v>
          </cell>
          <cell r="E275">
            <v>600</v>
          </cell>
          <cell r="F275">
            <v>0</v>
          </cell>
          <cell r="G275">
            <v>64</v>
          </cell>
          <cell r="H275" t="str">
            <v>MMD</v>
          </cell>
        </row>
        <row r="276">
          <cell r="B276" t="str">
            <v>140.19AA</v>
          </cell>
          <cell r="C276" t="str">
            <v>Servers - Management Info System</v>
          </cell>
          <cell r="D276">
            <v>400</v>
          </cell>
          <cell r="E276">
            <v>27</v>
          </cell>
          <cell r="F276">
            <v>33</v>
          </cell>
          <cell r="G276">
            <v>2</v>
          </cell>
          <cell r="H276" t="str">
            <v>MMD</v>
          </cell>
        </row>
        <row r="277">
          <cell r="B277" t="str">
            <v>140.19B</v>
          </cell>
          <cell r="C277" t="str">
            <v>Workstations - Tech. Info System</v>
          </cell>
          <cell r="D277">
            <v>1900</v>
          </cell>
          <cell r="E277">
            <v>287</v>
          </cell>
          <cell r="F277">
            <v>158</v>
          </cell>
          <cell r="G277">
            <v>24</v>
          </cell>
          <cell r="H277" t="str">
            <v>MMD</v>
          </cell>
        </row>
        <row r="278">
          <cell r="B278" t="str">
            <v>140.19BA</v>
          </cell>
          <cell r="C278" t="str">
            <v>Servers (Office Automation)</v>
          </cell>
          <cell r="E278">
            <v>400</v>
          </cell>
          <cell r="F278">
            <v>0</v>
          </cell>
          <cell r="G278">
            <v>34</v>
          </cell>
          <cell r="H278" t="str">
            <v>MMD</v>
          </cell>
        </row>
        <row r="279">
          <cell r="B279" t="str">
            <v>140.19BB</v>
          </cell>
          <cell r="C279" t="str">
            <v>Workstations (Office Automation)</v>
          </cell>
          <cell r="D279">
            <v>45000</v>
          </cell>
          <cell r="E279">
            <v>1070</v>
          </cell>
          <cell r="F279">
            <v>3750</v>
          </cell>
          <cell r="G279">
            <v>89</v>
          </cell>
          <cell r="H279" t="str">
            <v>MMD</v>
          </cell>
        </row>
        <row r="280">
          <cell r="B280" t="str">
            <v>140.19BC</v>
          </cell>
          <cell r="C280" t="str">
            <v>Peripherals (Office Automation)</v>
          </cell>
          <cell r="D280">
            <v>1650</v>
          </cell>
          <cell r="E280">
            <v>109</v>
          </cell>
          <cell r="F280">
            <v>3457</v>
          </cell>
          <cell r="G280">
            <v>9</v>
          </cell>
          <cell r="H280" t="str">
            <v>MMD</v>
          </cell>
        </row>
        <row r="281">
          <cell r="B281" t="str">
            <v>140.19BD</v>
          </cell>
          <cell r="C281" t="str">
            <v>Software Licences (Office Automation)</v>
          </cell>
          <cell r="D281">
            <v>3450</v>
          </cell>
          <cell r="E281">
            <v>270</v>
          </cell>
          <cell r="F281">
            <v>3439</v>
          </cell>
          <cell r="G281">
            <v>648</v>
          </cell>
          <cell r="H281" t="str">
            <v>MMD</v>
          </cell>
        </row>
        <row r="282">
          <cell r="B282" t="str">
            <v>140.19C</v>
          </cell>
          <cell r="C282" t="str">
            <v>Peripherals - Tech. Info System</v>
          </cell>
          <cell r="D282">
            <v>480</v>
          </cell>
          <cell r="E282">
            <v>77</v>
          </cell>
          <cell r="F282">
            <v>40</v>
          </cell>
          <cell r="G282">
            <v>6</v>
          </cell>
          <cell r="H282" t="str">
            <v>MMD</v>
          </cell>
        </row>
        <row r="283">
          <cell r="B283" t="str">
            <v>140.19D</v>
          </cell>
          <cell r="C283" t="str">
            <v>Software Licences - Tech. Info System</v>
          </cell>
          <cell r="E283">
            <v>100</v>
          </cell>
          <cell r="F283">
            <v>0</v>
          </cell>
          <cell r="G283">
            <v>8</v>
          </cell>
          <cell r="H283" t="str">
            <v>MMD</v>
          </cell>
        </row>
        <row r="284">
          <cell r="B284" t="str">
            <v>140.19E</v>
          </cell>
          <cell r="C284" t="str">
            <v>Business Application (GSR, SAP, STAR)</v>
          </cell>
          <cell r="D284">
            <v>13500</v>
          </cell>
          <cell r="E284">
            <v>3310</v>
          </cell>
          <cell r="F284">
            <v>15078</v>
          </cell>
          <cell r="G284">
            <v>1609</v>
          </cell>
          <cell r="H284" t="str">
            <v>MMD</v>
          </cell>
        </row>
        <row r="285">
          <cell r="B285" t="str">
            <v>152.02.P.1</v>
          </cell>
          <cell r="C285" t="str">
            <v>Radio</v>
          </cell>
          <cell r="D285">
            <v>9431.2884097034985</v>
          </cell>
          <cell r="E285">
            <v>698.65229110512132</v>
          </cell>
          <cell r="F285">
            <v>1724</v>
          </cell>
          <cell r="G285">
            <v>273</v>
          </cell>
          <cell r="H285" t="str">
            <v>FAC</v>
          </cell>
        </row>
        <row r="286">
          <cell r="B286" t="str">
            <v>152.02.P.2</v>
          </cell>
          <cell r="C286" t="str">
            <v>Satellite</v>
          </cell>
          <cell r="D286">
            <v>2799.9137466307302</v>
          </cell>
          <cell r="E286">
            <v>207.4123989218329</v>
          </cell>
          <cell r="F286">
            <v>233</v>
          </cell>
          <cell r="G286">
            <v>17</v>
          </cell>
          <cell r="H286" t="str">
            <v>FAC</v>
          </cell>
        </row>
        <row r="287">
          <cell r="B287" t="str">
            <v>152.02.P.3</v>
          </cell>
          <cell r="C287" t="str">
            <v>Micro Wave</v>
          </cell>
          <cell r="D287">
            <v>2394.6630727762763</v>
          </cell>
          <cell r="E287">
            <v>177.39218328840968</v>
          </cell>
          <cell r="F287">
            <v>169.495</v>
          </cell>
          <cell r="G287">
            <v>121.59773</v>
          </cell>
          <cell r="H287" t="str">
            <v>FAC</v>
          </cell>
        </row>
        <row r="288">
          <cell r="B288" t="str">
            <v>152.02.P.4</v>
          </cell>
          <cell r="C288" t="str">
            <v>Optical Fibre</v>
          </cell>
          <cell r="D288">
            <v>5133.1752021563361</v>
          </cell>
          <cell r="E288">
            <v>380.25606469002702</v>
          </cell>
          <cell r="F288">
            <v>5162</v>
          </cell>
          <cell r="G288">
            <v>57.068750000000001</v>
          </cell>
          <cell r="H288" t="str">
            <v>FAC</v>
          </cell>
        </row>
        <row r="289">
          <cell r="B289" t="str">
            <v>152.02.P.5</v>
          </cell>
          <cell r="C289" t="str">
            <v>"Contact"  Project Equipment</v>
          </cell>
          <cell r="D289">
            <v>0</v>
          </cell>
          <cell r="E289">
            <v>50</v>
          </cell>
          <cell r="F289">
            <v>0</v>
          </cell>
          <cell r="G289">
            <v>595</v>
          </cell>
          <cell r="H289" t="str">
            <v>FAC</v>
          </cell>
        </row>
        <row r="290">
          <cell r="B290" t="str">
            <v>152.20.P.10</v>
          </cell>
          <cell r="C290" t="str">
            <v>Cabling</v>
          </cell>
          <cell r="F290">
            <v>0</v>
          </cell>
          <cell r="G290">
            <v>1.1212299999999999</v>
          </cell>
          <cell r="H290" t="str">
            <v>FAC</v>
          </cell>
        </row>
        <row r="291">
          <cell r="B291" t="str">
            <v>152.20.P.6</v>
          </cell>
          <cell r="C291" t="str">
            <v>PABX</v>
          </cell>
          <cell r="D291">
            <v>4040.2264150943411</v>
          </cell>
          <cell r="E291">
            <v>299.29245283018867</v>
          </cell>
          <cell r="F291">
            <v>4377</v>
          </cell>
          <cell r="G291">
            <v>216</v>
          </cell>
          <cell r="H291" t="str">
            <v>FAC</v>
          </cell>
        </row>
        <row r="292">
          <cell r="B292" t="str">
            <v>152.20.P.7</v>
          </cell>
          <cell r="C292" t="str">
            <v>Phone / Cellular / Fax</v>
          </cell>
          <cell r="D292">
            <v>2677.1105121293826</v>
          </cell>
          <cell r="E292">
            <v>198.31536388140165</v>
          </cell>
          <cell r="F292">
            <v>223</v>
          </cell>
          <cell r="G292">
            <v>17</v>
          </cell>
          <cell r="H292" t="str">
            <v>FAC</v>
          </cell>
        </row>
        <row r="293">
          <cell r="B293" t="str">
            <v>152.20.P.8</v>
          </cell>
          <cell r="C293" t="str">
            <v xml:space="preserve">Equipment </v>
          </cell>
          <cell r="D293">
            <v>1350.835579514825</v>
          </cell>
          <cell r="E293">
            <v>100.06738544474393</v>
          </cell>
          <cell r="F293">
            <v>2255</v>
          </cell>
          <cell r="G293">
            <v>365</v>
          </cell>
          <cell r="H293" t="str">
            <v>FAC</v>
          </cell>
        </row>
        <row r="294">
          <cell r="B294" t="str">
            <v>152.20.P.9</v>
          </cell>
          <cell r="C294" t="str">
            <v>Software</v>
          </cell>
          <cell r="D294">
            <v>0</v>
          </cell>
          <cell r="E294">
            <v>20</v>
          </cell>
          <cell r="F294">
            <v>4377</v>
          </cell>
          <cell r="G294">
            <v>12</v>
          </cell>
          <cell r="H294" t="str">
            <v>FAC</v>
          </cell>
        </row>
        <row r="295">
          <cell r="B295" t="str">
            <v>162.01A</v>
          </cell>
          <cell r="C295" t="str">
            <v>Buildings</v>
          </cell>
          <cell r="D295">
            <v>481440</v>
          </cell>
          <cell r="E295">
            <v>5326</v>
          </cell>
          <cell r="F295">
            <v>280448.75267999998</v>
          </cell>
          <cell r="G295">
            <v>3479</v>
          </cell>
          <cell r="H295" t="str">
            <v>FAC</v>
          </cell>
        </row>
        <row r="296">
          <cell r="B296" t="str">
            <v>162.01B</v>
          </cell>
          <cell r="C296" t="str">
            <v>Office Phase 2 (Umarco)</v>
          </cell>
          <cell r="D296">
            <v>20000</v>
          </cell>
          <cell r="E296">
            <v>800</v>
          </cell>
          <cell r="F296">
            <v>1667</v>
          </cell>
          <cell r="G296">
            <v>67</v>
          </cell>
          <cell r="H296" t="str">
            <v>FAC</v>
          </cell>
        </row>
        <row r="298">
          <cell r="B298">
            <v>132.06</v>
          </cell>
          <cell r="C298" t="str">
            <v>Electricity Plant and Transmission Lines</v>
          </cell>
          <cell r="D298">
            <v>0</v>
          </cell>
          <cell r="E298">
            <v>0</v>
          </cell>
          <cell r="F298">
            <v>0</v>
          </cell>
          <cell r="G298">
            <v>0</v>
          </cell>
          <cell r="H298" t="str">
            <v>FAC</v>
          </cell>
        </row>
        <row r="300">
          <cell r="B300">
            <v>132.08000000000001</v>
          </cell>
          <cell r="C300" t="str">
            <v>Wellhead Equipment</v>
          </cell>
          <cell r="D300">
            <v>0</v>
          </cell>
          <cell r="E300">
            <v>0</v>
          </cell>
          <cell r="F300">
            <v>0</v>
          </cell>
          <cell r="G300">
            <v>0</v>
          </cell>
          <cell r="H300" t="str">
            <v>FAC</v>
          </cell>
        </row>
        <row r="302">
          <cell r="B302">
            <v>132.09</v>
          </cell>
          <cell r="C302" t="str">
            <v>Surface Lifting Equipment</v>
          </cell>
          <cell r="D302">
            <v>0</v>
          </cell>
          <cell r="E302">
            <v>0</v>
          </cell>
          <cell r="F302">
            <v>0</v>
          </cell>
          <cell r="G302">
            <v>0</v>
          </cell>
          <cell r="H302" t="str">
            <v>FAC</v>
          </cell>
        </row>
        <row r="304">
          <cell r="B304">
            <v>132.1</v>
          </cell>
          <cell r="C304" t="str">
            <v>Other Construction Cost</v>
          </cell>
        </row>
        <row r="305">
          <cell r="B305" t="str">
            <v>132.10A</v>
          </cell>
          <cell r="C305" t="str">
            <v>OML57 Lightening Arrestor</v>
          </cell>
          <cell r="D305">
            <v>0</v>
          </cell>
          <cell r="E305">
            <v>0</v>
          </cell>
          <cell r="F305">
            <v>0</v>
          </cell>
          <cell r="G305">
            <v>0</v>
          </cell>
          <cell r="H305" t="str">
            <v>FAC</v>
          </cell>
        </row>
        <row r="306">
          <cell r="B306" t="str">
            <v>132.10B</v>
          </cell>
          <cell r="C306" t="str">
            <v>OML58 Lightening Arrestor</v>
          </cell>
          <cell r="D306">
            <v>0</v>
          </cell>
          <cell r="E306">
            <v>0</v>
          </cell>
          <cell r="F306">
            <v>0</v>
          </cell>
          <cell r="G306">
            <v>0</v>
          </cell>
          <cell r="H306" t="str">
            <v>FAC</v>
          </cell>
        </row>
        <row r="307">
          <cell r="B307" t="str">
            <v>132.10C</v>
          </cell>
          <cell r="C307" t="str">
            <v>OML100 Lightening Arrestor</v>
          </cell>
          <cell r="D307">
            <v>0</v>
          </cell>
          <cell r="E307">
            <v>0</v>
          </cell>
          <cell r="F307">
            <v>0</v>
          </cell>
          <cell r="G307">
            <v>0</v>
          </cell>
          <cell r="H307" t="str">
            <v>FAC</v>
          </cell>
        </row>
        <row r="308">
          <cell r="C308" t="str">
            <v xml:space="preserve">Sub Total </v>
          </cell>
          <cell r="D308">
            <v>0</v>
          </cell>
          <cell r="E308">
            <v>0</v>
          </cell>
          <cell r="F308">
            <v>0</v>
          </cell>
          <cell r="G308">
            <v>0</v>
          </cell>
        </row>
        <row r="310">
          <cell r="B310" t="str">
            <v>162.01C</v>
          </cell>
          <cell r="C310" t="str">
            <v>Housing Ph 1</v>
          </cell>
          <cell r="D310">
            <v>187027</v>
          </cell>
          <cell r="E310">
            <v>2063</v>
          </cell>
          <cell r="F310">
            <v>21047</v>
          </cell>
          <cell r="G310">
            <v>172</v>
          </cell>
          <cell r="H310" t="str">
            <v>FAC</v>
          </cell>
        </row>
        <row r="311">
          <cell r="B311" t="str">
            <v>162.01D</v>
          </cell>
          <cell r="C311" t="str">
            <v>Housing Ph 2</v>
          </cell>
          <cell r="D311">
            <v>10321</v>
          </cell>
          <cell r="E311">
            <v>434</v>
          </cell>
          <cell r="F311">
            <v>860</v>
          </cell>
          <cell r="G311">
            <v>36</v>
          </cell>
          <cell r="H311" t="str">
            <v>FAC</v>
          </cell>
        </row>
        <row r="312">
          <cell r="B312" t="str">
            <v>162.02A</v>
          </cell>
          <cell r="C312" t="str">
            <v>Plot 26 Trans Amadi</v>
          </cell>
          <cell r="D312">
            <v>63300</v>
          </cell>
          <cell r="E312">
            <v>4182</v>
          </cell>
          <cell r="F312">
            <v>5275</v>
          </cell>
          <cell r="G312">
            <v>349</v>
          </cell>
          <cell r="H312" t="str">
            <v>FAC</v>
          </cell>
        </row>
        <row r="313">
          <cell r="B313" t="str">
            <v>162.02B</v>
          </cell>
          <cell r="C313" t="str">
            <v>Star AP / WAOS office extention</v>
          </cell>
          <cell r="D313">
            <v>25300</v>
          </cell>
          <cell r="E313">
            <v>1671</v>
          </cell>
          <cell r="F313">
            <v>2108</v>
          </cell>
          <cell r="G313">
            <v>139</v>
          </cell>
          <cell r="H313" t="str">
            <v>FAC</v>
          </cell>
        </row>
        <row r="314">
          <cell r="B314" t="str">
            <v>162.03A</v>
          </cell>
          <cell r="C314" t="str">
            <v>Revamping Oil &amp; Gas Building</v>
          </cell>
          <cell r="D314">
            <v>23800</v>
          </cell>
          <cell r="E314">
            <v>50</v>
          </cell>
          <cell r="F314">
            <v>2432</v>
          </cell>
          <cell r="G314">
            <v>5</v>
          </cell>
          <cell r="H314" t="str">
            <v>FAC</v>
          </cell>
        </row>
        <row r="315">
          <cell r="B315" t="str">
            <v>162.03B</v>
          </cell>
          <cell r="C315" t="str">
            <v>Revamping Main Building</v>
          </cell>
          <cell r="D315">
            <v>14300</v>
          </cell>
          <cell r="E315">
            <v>45</v>
          </cell>
          <cell r="F315">
            <v>5160</v>
          </cell>
          <cell r="G315">
            <v>5</v>
          </cell>
          <cell r="H315" t="str">
            <v>FAC</v>
          </cell>
        </row>
        <row r="316">
          <cell r="B316" t="str">
            <v>162.03C</v>
          </cell>
          <cell r="C316" t="str">
            <v>Power Upgrade</v>
          </cell>
          <cell r="D316">
            <v>11400</v>
          </cell>
          <cell r="E316">
            <v>36</v>
          </cell>
          <cell r="F316">
            <v>950</v>
          </cell>
          <cell r="G316">
            <v>5</v>
          </cell>
          <cell r="H316" t="str">
            <v>FAC</v>
          </cell>
        </row>
        <row r="317">
          <cell r="B317" t="str">
            <v>162.03D</v>
          </cell>
          <cell r="C317" t="str">
            <v>Portakabins</v>
          </cell>
          <cell r="H317" t="str">
            <v>FAC</v>
          </cell>
        </row>
        <row r="318">
          <cell r="B318" t="str">
            <v>162.03E</v>
          </cell>
          <cell r="C318" t="str">
            <v>Sewage Upgrade</v>
          </cell>
          <cell r="D318">
            <v>20000</v>
          </cell>
          <cell r="E318">
            <v>75</v>
          </cell>
          <cell r="F318">
            <v>1667</v>
          </cell>
          <cell r="G318">
            <v>6</v>
          </cell>
          <cell r="H318" t="str">
            <v>FAC</v>
          </cell>
        </row>
        <row r="319">
          <cell r="B319" t="str">
            <v>162.03F</v>
          </cell>
          <cell r="C319" t="str">
            <v>Gate Reception Construction</v>
          </cell>
          <cell r="D319">
            <v>15900</v>
          </cell>
          <cell r="E319">
            <v>50</v>
          </cell>
          <cell r="F319">
            <v>2480</v>
          </cell>
          <cell r="G319">
            <v>4</v>
          </cell>
          <cell r="H319" t="str">
            <v>FAC</v>
          </cell>
        </row>
        <row r="320">
          <cell r="B320" t="str">
            <v>162.03G</v>
          </cell>
          <cell r="C320" t="str">
            <v>Construction Base</v>
          </cell>
          <cell r="D320">
            <v>10000</v>
          </cell>
          <cell r="F320">
            <v>833</v>
          </cell>
          <cell r="G320">
            <v>0</v>
          </cell>
          <cell r="H320" t="str">
            <v>FAC</v>
          </cell>
        </row>
        <row r="321">
          <cell r="B321" t="str">
            <v>162.03H</v>
          </cell>
          <cell r="C321" t="str">
            <v>Construction Village</v>
          </cell>
          <cell r="D321">
            <v>9500</v>
          </cell>
          <cell r="E321">
            <v>30</v>
          </cell>
          <cell r="F321">
            <v>792</v>
          </cell>
          <cell r="G321">
            <v>3</v>
          </cell>
          <cell r="H321" t="str">
            <v>FAC</v>
          </cell>
        </row>
        <row r="322">
          <cell r="B322" t="str">
            <v>162.03I</v>
          </cell>
          <cell r="C322" t="str">
            <v>Construction LOS</v>
          </cell>
          <cell r="D322">
            <v>32000</v>
          </cell>
          <cell r="F322">
            <v>4026</v>
          </cell>
          <cell r="G322">
            <v>0</v>
          </cell>
          <cell r="H322" t="str">
            <v>FAC</v>
          </cell>
        </row>
        <row r="323">
          <cell r="B323" t="str">
            <v>162.03J</v>
          </cell>
          <cell r="C323" t="str">
            <v>Construction Abuja</v>
          </cell>
          <cell r="D323">
            <v>23800</v>
          </cell>
          <cell r="F323">
            <v>36735</v>
          </cell>
          <cell r="G323">
            <v>0</v>
          </cell>
          <cell r="H323" t="str">
            <v>FAC</v>
          </cell>
        </row>
        <row r="324">
          <cell r="B324" t="str">
            <v>162.04A</v>
          </cell>
          <cell r="C324" t="str">
            <v>Value Added Tax - Building</v>
          </cell>
          <cell r="D324">
            <v>47404</v>
          </cell>
          <cell r="E324">
            <v>738</v>
          </cell>
          <cell r="F324">
            <v>3950</v>
          </cell>
          <cell r="G324">
            <v>68</v>
          </cell>
          <cell r="H324" t="str">
            <v>FAC</v>
          </cell>
        </row>
        <row r="325">
          <cell r="B325" t="str">
            <v>4000.05A</v>
          </cell>
          <cell r="C325" t="str">
            <v>OML100 Antiscale Squeeze / Acidification</v>
          </cell>
          <cell r="D325">
            <v>0</v>
          </cell>
          <cell r="E325">
            <v>3500</v>
          </cell>
          <cell r="F325">
            <v>6413.43588</v>
          </cell>
          <cell r="G325">
            <v>534.53418000000011</v>
          </cell>
          <cell r="H325" t="str">
            <v>P.ENG</v>
          </cell>
        </row>
        <row r="326">
          <cell r="B326" t="str">
            <v>4000.05B</v>
          </cell>
          <cell r="C326" t="str">
            <v>OML102 Antiscale Squeeze / Acidification</v>
          </cell>
          <cell r="D326">
            <v>0</v>
          </cell>
          <cell r="E326">
            <v>1500</v>
          </cell>
          <cell r="F326">
            <v>72351.987359999999</v>
          </cell>
          <cell r="G326">
            <v>1292.0352399999999</v>
          </cell>
          <cell r="H326" t="str">
            <v>P.ENG</v>
          </cell>
        </row>
        <row r="327">
          <cell r="B327" t="str">
            <v>4000.07A</v>
          </cell>
          <cell r="C327" t="str">
            <v>OML58 Oil Production Logging</v>
          </cell>
          <cell r="D327">
            <v>0</v>
          </cell>
          <cell r="E327">
            <v>1500</v>
          </cell>
          <cell r="F327">
            <v>1491</v>
          </cell>
          <cell r="G327">
            <v>242</v>
          </cell>
          <cell r="H327" t="str">
            <v>P.ENG</v>
          </cell>
        </row>
        <row r="328">
          <cell r="B328" t="str">
            <v>4000.07B</v>
          </cell>
          <cell r="C328" t="str">
            <v>OML100 Production Logging</v>
          </cell>
          <cell r="D328">
            <v>0</v>
          </cell>
          <cell r="E328">
            <v>2000</v>
          </cell>
          <cell r="F328">
            <v>11678.461070000001</v>
          </cell>
          <cell r="G328">
            <v>196.929</v>
          </cell>
          <cell r="H328" t="str">
            <v>P.ENG</v>
          </cell>
        </row>
        <row r="329">
          <cell r="B329" t="str">
            <v>4000.07C</v>
          </cell>
          <cell r="C329" t="str">
            <v>OML102 Production Logging</v>
          </cell>
          <cell r="D329">
            <v>0</v>
          </cell>
          <cell r="E329">
            <v>1500</v>
          </cell>
          <cell r="F329">
            <v>16611.42712</v>
          </cell>
          <cell r="G329">
            <v>550.80060000000003</v>
          </cell>
          <cell r="H329" t="str">
            <v>P.ENG</v>
          </cell>
        </row>
        <row r="330">
          <cell r="B330" t="str">
            <v>4000.14A</v>
          </cell>
          <cell r="C330" t="str">
            <v>OML58 Inspection &amp; Vessel Hydrotest</v>
          </cell>
          <cell r="D330">
            <v>14280</v>
          </cell>
          <cell r="E330">
            <v>245</v>
          </cell>
          <cell r="F330">
            <v>7036.7988800000003</v>
          </cell>
          <cell r="G330">
            <v>392</v>
          </cell>
          <cell r="H330" t="str">
            <v>FAC</v>
          </cell>
        </row>
        <row r="331">
          <cell r="B331" t="str">
            <v>4000.14B</v>
          </cell>
          <cell r="C331" t="str">
            <v>OML100 Inspection / Vessel Hydrotest</v>
          </cell>
          <cell r="D331">
            <v>6120</v>
          </cell>
          <cell r="E331">
            <v>105</v>
          </cell>
          <cell r="F331">
            <v>510</v>
          </cell>
          <cell r="G331">
            <v>90</v>
          </cell>
          <cell r="H331" t="str">
            <v>FAC</v>
          </cell>
        </row>
        <row r="332">
          <cell r="B332" t="str">
            <v>4000.14C</v>
          </cell>
          <cell r="C332" t="str">
            <v>OML102 Inspection / Vessel Hydrotest</v>
          </cell>
          <cell r="D332">
            <v>2040</v>
          </cell>
          <cell r="E332">
            <v>35</v>
          </cell>
          <cell r="F332">
            <v>3063.5982300000001</v>
          </cell>
          <cell r="G332">
            <v>152.95798000000002</v>
          </cell>
          <cell r="H332" t="str">
            <v>FAC</v>
          </cell>
        </row>
        <row r="333">
          <cell r="B333" t="str">
            <v>4000.16A</v>
          </cell>
          <cell r="C333" t="str">
            <v>OML 58 Rotating Equipment Revamping</v>
          </cell>
          <cell r="D333">
            <v>32640</v>
          </cell>
          <cell r="E333">
            <v>560</v>
          </cell>
          <cell r="F333">
            <v>5120.2786699999997</v>
          </cell>
          <cell r="G333">
            <v>526</v>
          </cell>
          <cell r="H333" t="str">
            <v>FAC</v>
          </cell>
        </row>
        <row r="334">
          <cell r="B334" t="str">
            <v>4000.16B</v>
          </cell>
          <cell r="C334" t="str">
            <v>OML 100 Rotating Equipment Revamping</v>
          </cell>
          <cell r="D334">
            <v>8160</v>
          </cell>
          <cell r="E334">
            <v>140</v>
          </cell>
          <cell r="F334">
            <v>680</v>
          </cell>
          <cell r="G334">
            <v>12</v>
          </cell>
          <cell r="H334" t="str">
            <v>FAC</v>
          </cell>
        </row>
        <row r="335">
          <cell r="B335" t="str">
            <v>4000.16C</v>
          </cell>
          <cell r="C335" t="str">
            <v>OML 102 Rotating Equipment Revamping</v>
          </cell>
          <cell r="D335">
            <v>4080</v>
          </cell>
          <cell r="E335">
            <v>70</v>
          </cell>
          <cell r="F335">
            <v>567</v>
          </cell>
          <cell r="G335">
            <v>6</v>
          </cell>
          <cell r="H335" t="str">
            <v>FAC</v>
          </cell>
        </row>
        <row r="336">
          <cell r="B336" t="str">
            <v>4000.16D</v>
          </cell>
          <cell r="C336" t="str">
            <v>OML 102 Work Campaign I</v>
          </cell>
          <cell r="D336">
            <v>2040</v>
          </cell>
          <cell r="E336">
            <v>35</v>
          </cell>
          <cell r="F336">
            <v>170</v>
          </cell>
          <cell r="G336">
            <v>3</v>
          </cell>
          <cell r="H336" t="str">
            <v>FAC</v>
          </cell>
        </row>
        <row r="337">
          <cell r="B337" t="str">
            <v>4000.16E</v>
          </cell>
          <cell r="C337" t="str">
            <v>OML100 Instrument Revamping ODP</v>
          </cell>
          <cell r="D337">
            <v>1224</v>
          </cell>
          <cell r="E337">
            <v>21</v>
          </cell>
          <cell r="F337">
            <v>102</v>
          </cell>
          <cell r="G337">
            <v>2</v>
          </cell>
          <cell r="H337" t="str">
            <v>FAC</v>
          </cell>
        </row>
        <row r="338">
          <cell r="B338" t="str">
            <v>4000.16F</v>
          </cell>
          <cell r="C338" t="str">
            <v>OML102 Deluge System Improvement</v>
          </cell>
          <cell r="D338">
            <v>4080</v>
          </cell>
          <cell r="E338">
            <v>70</v>
          </cell>
          <cell r="F338">
            <v>340</v>
          </cell>
          <cell r="G338">
            <v>6</v>
          </cell>
          <cell r="H338" t="str">
            <v>FAC</v>
          </cell>
        </row>
        <row r="339">
          <cell r="B339" t="str">
            <v>4000.19A</v>
          </cell>
          <cell r="C339" t="str">
            <v>OML 58 Rumuekpe Prover Loop Calibration</v>
          </cell>
          <cell r="D339">
            <v>1224</v>
          </cell>
          <cell r="E339">
            <v>21</v>
          </cell>
          <cell r="F339">
            <v>204</v>
          </cell>
          <cell r="G339">
            <v>3</v>
          </cell>
          <cell r="H339" t="str">
            <v>FAC</v>
          </cell>
        </row>
        <row r="340">
          <cell r="B340" t="str">
            <v>4000.19B</v>
          </cell>
          <cell r="C340" t="str">
            <v>OML100 Prover Loop Calibration</v>
          </cell>
          <cell r="D340">
            <v>2040</v>
          </cell>
          <cell r="E340">
            <v>35</v>
          </cell>
          <cell r="F340">
            <v>170</v>
          </cell>
          <cell r="G340">
            <v>3</v>
          </cell>
          <cell r="H340" t="str">
            <v>FAC</v>
          </cell>
        </row>
        <row r="341">
          <cell r="B341" t="str">
            <v>4000.19C</v>
          </cell>
          <cell r="C341" t="str">
            <v>OML 58 Lifting Equipment Repair</v>
          </cell>
          <cell r="D341">
            <v>4080</v>
          </cell>
          <cell r="E341">
            <v>70</v>
          </cell>
          <cell r="F341">
            <v>340</v>
          </cell>
          <cell r="G341">
            <v>6</v>
          </cell>
          <cell r="H341" t="str">
            <v>FAC</v>
          </cell>
        </row>
        <row r="342">
          <cell r="B342" t="str">
            <v>4000.19D</v>
          </cell>
          <cell r="C342" t="str">
            <v>OML 100 Lifting Equipment Repair</v>
          </cell>
          <cell r="D342">
            <v>2040</v>
          </cell>
          <cell r="E342">
            <v>35</v>
          </cell>
          <cell r="F342">
            <v>170</v>
          </cell>
          <cell r="G342">
            <v>3</v>
          </cell>
          <cell r="H342" t="str">
            <v>FAC</v>
          </cell>
        </row>
        <row r="343">
          <cell r="B343" t="str">
            <v>4001.03A</v>
          </cell>
          <cell r="C343" t="str">
            <v>OML58 Corrosion &amp; Cathodic Protection</v>
          </cell>
          <cell r="D343">
            <v>4080</v>
          </cell>
          <cell r="E343">
            <v>70</v>
          </cell>
          <cell r="F343">
            <v>658</v>
          </cell>
          <cell r="G343">
            <v>8</v>
          </cell>
          <cell r="H343" t="str">
            <v>FAC</v>
          </cell>
        </row>
        <row r="344">
          <cell r="B344" t="str">
            <v>4001.03B</v>
          </cell>
          <cell r="C344" t="str">
            <v>OML100 Corrosion &amp; Cathodic Protection</v>
          </cell>
          <cell r="D344">
            <v>2040</v>
          </cell>
          <cell r="E344">
            <v>35</v>
          </cell>
          <cell r="F344">
            <v>170</v>
          </cell>
          <cell r="G344">
            <v>3</v>
          </cell>
          <cell r="H344" t="str">
            <v>FAC</v>
          </cell>
        </row>
        <row r="345">
          <cell r="B345" t="str">
            <v>4001.03C</v>
          </cell>
          <cell r="C345" t="str">
            <v>OML100 Painting Campaign</v>
          </cell>
          <cell r="D345">
            <v>40800</v>
          </cell>
          <cell r="E345">
            <v>700</v>
          </cell>
          <cell r="F345">
            <v>4210</v>
          </cell>
          <cell r="G345">
            <v>69</v>
          </cell>
          <cell r="H345" t="str">
            <v>FAC</v>
          </cell>
        </row>
        <row r="346">
          <cell r="B346" t="str">
            <v>4001.03E</v>
          </cell>
          <cell r="C346" t="str">
            <v>OML102 Painting Campaign</v>
          </cell>
          <cell r="D346">
            <v>2040</v>
          </cell>
          <cell r="E346">
            <v>35</v>
          </cell>
          <cell r="F346">
            <v>170</v>
          </cell>
          <cell r="G346">
            <v>3</v>
          </cell>
          <cell r="H346" t="str">
            <v>FAC</v>
          </cell>
        </row>
        <row r="347">
          <cell r="B347" t="str">
            <v>4001.03F</v>
          </cell>
          <cell r="C347" t="str">
            <v>OML 58 Painting Campaign</v>
          </cell>
          <cell r="D347">
            <v>4080</v>
          </cell>
          <cell r="E347">
            <v>70</v>
          </cell>
          <cell r="F347">
            <v>340</v>
          </cell>
          <cell r="G347">
            <v>6</v>
          </cell>
          <cell r="H347" t="str">
            <v>FAC</v>
          </cell>
        </row>
        <row r="348">
          <cell r="B348" t="str">
            <v>4001.03G</v>
          </cell>
          <cell r="C348" t="str">
            <v>OML58 Tanks Painting Campaign</v>
          </cell>
          <cell r="D348">
            <v>24480</v>
          </cell>
          <cell r="E348">
            <v>420</v>
          </cell>
          <cell r="F348">
            <v>2861</v>
          </cell>
          <cell r="G348">
            <v>46</v>
          </cell>
          <cell r="H348" t="str">
            <v>FAC</v>
          </cell>
        </row>
        <row r="349">
          <cell r="B349" t="str">
            <v>4001.03H</v>
          </cell>
          <cell r="C349" t="str">
            <v>OML102 Corrosion &amp; Cathodic Protection</v>
          </cell>
          <cell r="D349">
            <v>1224</v>
          </cell>
          <cell r="E349">
            <v>21</v>
          </cell>
          <cell r="F349">
            <v>102</v>
          </cell>
          <cell r="G349">
            <v>2</v>
          </cell>
          <cell r="H349" t="str">
            <v>FAC</v>
          </cell>
        </row>
        <row r="350">
          <cell r="B350" t="str">
            <v>4001.05A</v>
          </cell>
          <cell r="C350" t="str">
            <v>FSO Rotating Equipment Revamping</v>
          </cell>
          <cell r="E350">
            <v>200</v>
          </cell>
          <cell r="F350">
            <v>0</v>
          </cell>
          <cell r="G350">
            <v>26</v>
          </cell>
          <cell r="H350" t="str">
            <v>FAC</v>
          </cell>
        </row>
        <row r="351">
          <cell r="B351" t="str">
            <v>4001.13A</v>
          </cell>
          <cell r="C351" t="str">
            <v>OML 99 Unity Running Costs</v>
          </cell>
          <cell r="E351">
            <v>9223</v>
          </cell>
          <cell r="F351">
            <v>131682.99505</v>
          </cell>
          <cell r="G351">
            <v>7130.9133300000003</v>
          </cell>
          <cell r="H351" t="str">
            <v>P.ENG</v>
          </cell>
        </row>
        <row r="352">
          <cell r="B352" t="str">
            <v>4001.13B</v>
          </cell>
          <cell r="C352" t="str">
            <v>OML 100 Unity Running Costs</v>
          </cell>
          <cell r="E352">
            <v>1829</v>
          </cell>
          <cell r="F352">
            <v>41138.797569999995</v>
          </cell>
          <cell r="G352">
            <v>1808.1656500000001</v>
          </cell>
          <cell r="H352" t="str">
            <v>P.ENG</v>
          </cell>
        </row>
        <row r="353">
          <cell r="B353" t="str">
            <v>4001.13C</v>
          </cell>
          <cell r="C353" t="str">
            <v>OML 102 Unity Running Costs</v>
          </cell>
          <cell r="E353">
            <v>3354</v>
          </cell>
          <cell r="F353">
            <v>54578.574819999994</v>
          </cell>
          <cell r="G353">
            <v>2427.1254800000002</v>
          </cell>
          <cell r="H353" t="str">
            <v>P.ENG</v>
          </cell>
        </row>
        <row r="354">
          <cell r="B354" t="str">
            <v>4001.16A</v>
          </cell>
          <cell r="C354" t="str">
            <v>OML100 Solar Turbine Audit</v>
          </cell>
          <cell r="D354">
            <v>1224</v>
          </cell>
          <cell r="E354">
            <v>294</v>
          </cell>
          <cell r="F354">
            <v>134</v>
          </cell>
          <cell r="G354">
            <v>4.5486000000000004</v>
          </cell>
          <cell r="H354" t="str">
            <v>FAC</v>
          </cell>
        </row>
        <row r="355">
          <cell r="B355" t="str">
            <v>4001.16B</v>
          </cell>
          <cell r="C355" t="str">
            <v>OML102 Solar Turbine Audit</v>
          </cell>
          <cell r="D355">
            <v>1224</v>
          </cell>
          <cell r="E355">
            <v>21</v>
          </cell>
          <cell r="F355">
            <v>184</v>
          </cell>
          <cell r="G355">
            <v>4</v>
          </cell>
          <cell r="H355" t="str">
            <v>FAC</v>
          </cell>
        </row>
        <row r="356">
          <cell r="B356" t="str">
            <v>4001.19A</v>
          </cell>
          <cell r="C356" t="str">
            <v>OML58 Direct Transportation Cost</v>
          </cell>
          <cell r="D356">
            <v>1414400</v>
          </cell>
          <cell r="E356">
            <v>0</v>
          </cell>
          <cell r="F356">
            <v>899727.47421000001</v>
          </cell>
          <cell r="G356">
            <v>17.472000000000001</v>
          </cell>
          <cell r="H356" t="str">
            <v>P.ENG</v>
          </cell>
        </row>
        <row r="357">
          <cell r="B357" t="str">
            <v>4001.20A</v>
          </cell>
          <cell r="C357" t="str">
            <v>Value Added Tax - Direct Trans Expenses</v>
          </cell>
          <cell r="D357">
            <v>81913</v>
          </cell>
          <cell r="E357">
            <v>714</v>
          </cell>
          <cell r="F357">
            <v>17065</v>
          </cell>
          <cell r="G357">
            <v>150</v>
          </cell>
          <cell r="H357" t="str">
            <v>P.ENG</v>
          </cell>
        </row>
        <row r="358">
          <cell r="B358" t="str">
            <v>4001.21A</v>
          </cell>
          <cell r="C358" t="str">
            <v>Custom Duties - Direct Trans Expenses</v>
          </cell>
          <cell r="D358">
            <v>58942</v>
          </cell>
          <cell r="E358">
            <v>0</v>
          </cell>
          <cell r="F358">
            <v>11788.4</v>
          </cell>
          <cell r="G358">
            <v>0</v>
          </cell>
          <cell r="H358" t="str">
            <v>P.ENG</v>
          </cell>
        </row>
        <row r="359">
          <cell r="B359" t="str">
            <v>4002.01A</v>
          </cell>
          <cell r="C359" t="str">
            <v>Office &amp; General Costs Production</v>
          </cell>
          <cell r="D359">
            <v>462400</v>
          </cell>
          <cell r="E359">
            <v>2500</v>
          </cell>
          <cell r="F359">
            <v>1368503</v>
          </cell>
          <cell r="G359">
            <v>5188</v>
          </cell>
          <cell r="H359" t="str">
            <v>P.ENG</v>
          </cell>
        </row>
        <row r="360">
          <cell r="B360" t="str">
            <v>4002.03A</v>
          </cell>
          <cell r="C360" t="str">
            <v xml:space="preserve">Reservoir Engineering </v>
          </cell>
          <cell r="D360">
            <v>123624</v>
          </cell>
          <cell r="E360">
            <v>2121</v>
          </cell>
          <cell r="F360">
            <v>337582</v>
          </cell>
          <cell r="G360">
            <v>6103.5501300000005</v>
          </cell>
          <cell r="H360" t="str">
            <v>P.ENG</v>
          </cell>
        </row>
        <row r="361">
          <cell r="B361" t="str">
            <v>4002.03B</v>
          </cell>
          <cell r="C361" t="str">
            <v>Reservoir Software / Databse</v>
          </cell>
          <cell r="D361">
            <v>4296.1412688031387</v>
          </cell>
          <cell r="E361">
            <v>2168</v>
          </cell>
          <cell r="F361">
            <v>11263.35744</v>
          </cell>
          <cell r="G361">
            <v>1093</v>
          </cell>
          <cell r="H361" t="str">
            <v>P.ENG</v>
          </cell>
        </row>
        <row r="362">
          <cell r="B362" t="str">
            <v>4002.03C</v>
          </cell>
          <cell r="C362" t="str">
            <v>OML102 Oil Reservoir Studies</v>
          </cell>
          <cell r="E362">
            <v>2002</v>
          </cell>
          <cell r="F362">
            <v>1585</v>
          </cell>
          <cell r="G362">
            <v>4398</v>
          </cell>
          <cell r="H362" t="str">
            <v>P.ENG</v>
          </cell>
        </row>
        <row r="363">
          <cell r="B363" t="str">
            <v>4002.03D</v>
          </cell>
          <cell r="C363" t="str">
            <v>OML100 Reservoir Studies</v>
          </cell>
          <cell r="E363">
            <v>1540</v>
          </cell>
          <cell r="F363">
            <v>3641.7066500000001</v>
          </cell>
          <cell r="G363">
            <v>943</v>
          </cell>
          <cell r="H363" t="str">
            <v>P.ENG</v>
          </cell>
        </row>
        <row r="364">
          <cell r="B364" t="str">
            <v>4002.03E</v>
          </cell>
          <cell r="C364" t="str">
            <v xml:space="preserve">Oil - DPR/NNPC Participation to Studies </v>
          </cell>
          <cell r="E364">
            <v>500</v>
          </cell>
          <cell r="F364">
            <v>2389</v>
          </cell>
          <cell r="G364">
            <v>368</v>
          </cell>
          <cell r="H364" t="str">
            <v>P.ENG</v>
          </cell>
        </row>
        <row r="365">
          <cell r="B365" t="str">
            <v>4002.03F</v>
          </cell>
          <cell r="C365" t="str">
            <v>OML 57 Reservoir  Studies</v>
          </cell>
          <cell r="E365">
            <v>450</v>
          </cell>
          <cell r="F365">
            <v>0</v>
          </cell>
          <cell r="G365">
            <v>0</v>
          </cell>
          <cell r="H365" t="str">
            <v>P.ENG</v>
          </cell>
        </row>
        <row r="366">
          <cell r="B366" t="str">
            <v>4002.03G</v>
          </cell>
          <cell r="C366" t="str">
            <v>OML 58 - Oil  Reservior Studies</v>
          </cell>
          <cell r="E366">
            <v>3689</v>
          </cell>
          <cell r="F366">
            <v>5126</v>
          </cell>
          <cell r="G366">
            <v>1616</v>
          </cell>
          <cell r="H366" t="str">
            <v>P.ENG</v>
          </cell>
        </row>
        <row r="367">
          <cell r="B367" t="str">
            <v>4002.03H</v>
          </cell>
          <cell r="C367" t="str">
            <v>Gas - DPR/NNPC Participation to Studies</v>
          </cell>
          <cell r="D367">
            <v>0</v>
          </cell>
          <cell r="E367">
            <v>300</v>
          </cell>
          <cell r="F367">
            <v>0</v>
          </cell>
          <cell r="G367">
            <v>96</v>
          </cell>
          <cell r="H367" t="str">
            <v>GAS</v>
          </cell>
        </row>
        <row r="368">
          <cell r="B368" t="str">
            <v>4002.03I</v>
          </cell>
          <cell r="C368" t="str">
            <v>OML 58 Gas Reservoir Studies</v>
          </cell>
          <cell r="D368">
            <v>0</v>
          </cell>
          <cell r="E368">
            <v>2000</v>
          </cell>
          <cell r="F368">
            <v>872.00923</v>
          </cell>
          <cell r="G368">
            <v>848</v>
          </cell>
          <cell r="H368" t="str">
            <v>GAS</v>
          </cell>
        </row>
        <row r="369">
          <cell r="B369" t="str">
            <v>4002.04A</v>
          </cell>
          <cell r="C369" t="str">
            <v>OML58 Pipeline Integrity Survey</v>
          </cell>
          <cell r="D369">
            <v>16320</v>
          </cell>
          <cell r="E369">
            <v>280</v>
          </cell>
          <cell r="F369">
            <v>1486</v>
          </cell>
          <cell r="G369">
            <v>36</v>
          </cell>
          <cell r="H369" t="str">
            <v>FAC</v>
          </cell>
        </row>
        <row r="370">
          <cell r="B370" t="str">
            <v>4002.04B</v>
          </cell>
          <cell r="C370" t="str">
            <v>OML100 Pipeline Integrity Survey</v>
          </cell>
          <cell r="D370">
            <v>12240</v>
          </cell>
          <cell r="E370">
            <v>210</v>
          </cell>
          <cell r="F370">
            <v>1020</v>
          </cell>
          <cell r="G370">
            <v>18</v>
          </cell>
          <cell r="H370" t="str">
            <v>FAC</v>
          </cell>
        </row>
        <row r="371">
          <cell r="B371" t="str">
            <v>4002.04C</v>
          </cell>
          <cell r="C371" t="str">
            <v>OML102 Pipeline Integrity Survey</v>
          </cell>
          <cell r="D371">
            <v>4080</v>
          </cell>
          <cell r="E371">
            <v>70</v>
          </cell>
          <cell r="F371">
            <v>340</v>
          </cell>
          <cell r="G371">
            <v>6</v>
          </cell>
          <cell r="H371" t="str">
            <v>FAC</v>
          </cell>
        </row>
        <row r="372">
          <cell r="B372" t="str">
            <v>4002.04D</v>
          </cell>
          <cell r="C372" t="str">
            <v>OML100 Apave Recommendation</v>
          </cell>
          <cell r="D372">
            <v>4080</v>
          </cell>
          <cell r="E372">
            <v>70</v>
          </cell>
          <cell r="F372">
            <v>340</v>
          </cell>
          <cell r="G372">
            <v>6</v>
          </cell>
          <cell r="H372" t="str">
            <v>FAC</v>
          </cell>
        </row>
        <row r="373">
          <cell r="B373" t="str">
            <v>4002.04E</v>
          </cell>
          <cell r="C373" t="str">
            <v>OML58 Flowmeter Calibration</v>
          </cell>
          <cell r="D373">
            <v>2040</v>
          </cell>
          <cell r="E373">
            <v>35</v>
          </cell>
          <cell r="F373">
            <v>170</v>
          </cell>
          <cell r="G373">
            <v>3</v>
          </cell>
          <cell r="H373" t="str">
            <v>FAC</v>
          </cell>
        </row>
        <row r="374">
          <cell r="B374" t="str">
            <v>4002.04F</v>
          </cell>
          <cell r="C374" t="str">
            <v>OML58 Esssential &amp; Emergency lightring</v>
          </cell>
          <cell r="D374">
            <v>2040</v>
          </cell>
          <cell r="E374">
            <v>35</v>
          </cell>
          <cell r="F374">
            <v>170</v>
          </cell>
          <cell r="G374">
            <v>15.373299999999999</v>
          </cell>
          <cell r="H374" t="str">
            <v>FAC</v>
          </cell>
        </row>
        <row r="375">
          <cell r="B375" t="str">
            <v>4002.04G</v>
          </cell>
          <cell r="C375" t="str">
            <v>OML58 AC Split Unit R22 to be C/O</v>
          </cell>
          <cell r="D375">
            <v>6120</v>
          </cell>
          <cell r="E375">
            <v>105</v>
          </cell>
          <cell r="F375">
            <v>684</v>
          </cell>
          <cell r="G375">
            <v>12</v>
          </cell>
          <cell r="H375" t="str">
            <v>FAC</v>
          </cell>
        </row>
        <row r="376">
          <cell r="B376" t="str">
            <v>4002.05A</v>
          </cell>
          <cell r="C376" t="str">
            <v>Office and General Costs of Production</v>
          </cell>
          <cell r="D376">
            <v>527</v>
          </cell>
          <cell r="E376">
            <v>3</v>
          </cell>
          <cell r="F376">
            <v>0</v>
          </cell>
          <cell r="G376">
            <v>0</v>
          </cell>
          <cell r="H376" t="str">
            <v>P.ENG</v>
          </cell>
        </row>
        <row r="377">
          <cell r="B377" t="str">
            <v>4002.05B</v>
          </cell>
          <cell r="C377" t="str">
            <v>Petroleum Engineering Studies</v>
          </cell>
          <cell r="D377">
            <v>373</v>
          </cell>
          <cell r="E377">
            <v>130</v>
          </cell>
          <cell r="F377">
            <v>0</v>
          </cell>
          <cell r="G377">
            <v>0</v>
          </cell>
          <cell r="H377" t="str">
            <v>P.ENG</v>
          </cell>
        </row>
        <row r="378">
          <cell r="B378" t="str">
            <v>4003.01A</v>
          </cell>
          <cell r="C378" t="str">
            <v>OML57 Production Common Costs</v>
          </cell>
          <cell r="D378">
            <v>27200</v>
          </cell>
          <cell r="F378">
            <v>12840.730599999999</v>
          </cell>
          <cell r="G378">
            <v>241</v>
          </cell>
          <cell r="H378" t="str">
            <v>P.ENG</v>
          </cell>
        </row>
        <row r="379">
          <cell r="B379" t="str">
            <v>4003.01B</v>
          </cell>
          <cell r="C379" t="str">
            <v>OML58 Oil Production Common Costs</v>
          </cell>
          <cell r="D379">
            <v>913832</v>
          </cell>
          <cell r="E379">
            <v>2481</v>
          </cell>
          <cell r="F379">
            <v>1040060.2</v>
          </cell>
          <cell r="G379">
            <v>4812.6877500000001</v>
          </cell>
          <cell r="H379" t="str">
            <v>P.ENG</v>
          </cell>
        </row>
        <row r="380">
          <cell r="B380" t="str">
            <v>4003.01C</v>
          </cell>
          <cell r="C380" t="str">
            <v>OML58 Gas Production Common Costs</v>
          </cell>
          <cell r="D380">
            <v>527368</v>
          </cell>
          <cell r="E380">
            <v>3472</v>
          </cell>
          <cell r="F380">
            <v>634688.24010000005</v>
          </cell>
          <cell r="G380">
            <v>3742.1738799999998</v>
          </cell>
          <cell r="H380" t="str">
            <v>GAS</v>
          </cell>
        </row>
        <row r="381">
          <cell r="B381" t="str">
            <v>4003.01F</v>
          </cell>
          <cell r="C381" t="str">
            <v>OML  58 Gas Production Logging Gas</v>
          </cell>
          <cell r="E381">
            <v>175</v>
          </cell>
          <cell r="F381">
            <v>0</v>
          </cell>
          <cell r="G381">
            <v>36</v>
          </cell>
          <cell r="H381" t="str">
            <v>GAS</v>
          </cell>
        </row>
        <row r="382">
          <cell r="B382" t="str">
            <v>4003.01D</v>
          </cell>
          <cell r="C382" t="str">
            <v>OML100 Production Common Costs</v>
          </cell>
          <cell r="D382">
            <v>509279</v>
          </cell>
          <cell r="E382">
            <v>8835</v>
          </cell>
          <cell r="F382">
            <v>218740.34909999999</v>
          </cell>
          <cell r="G382">
            <v>7327.6592700000001</v>
          </cell>
          <cell r="H382" t="str">
            <v>P.ENG</v>
          </cell>
        </row>
        <row r="383">
          <cell r="B383" t="str">
            <v>4003.01E</v>
          </cell>
          <cell r="C383" t="str">
            <v>OML102 Production Common Costs</v>
          </cell>
          <cell r="D383">
            <v>346322</v>
          </cell>
          <cell r="E383">
            <v>6170</v>
          </cell>
          <cell r="F383">
            <v>151713.83489999999</v>
          </cell>
          <cell r="G383">
            <v>5256.1941399999996</v>
          </cell>
          <cell r="H383" t="str">
            <v>P.ENG</v>
          </cell>
        </row>
        <row r="384">
          <cell r="B384" t="str">
            <v>4003.02A</v>
          </cell>
          <cell r="C384" t="str">
            <v>Telecommunication Maintenance</v>
          </cell>
          <cell r="D384">
            <v>28560</v>
          </cell>
          <cell r="E384">
            <v>490</v>
          </cell>
          <cell r="F384">
            <v>11021.248589999999</v>
          </cell>
          <cell r="G384">
            <v>288.84075999999999</v>
          </cell>
          <cell r="H384" t="str">
            <v>FAC</v>
          </cell>
        </row>
        <row r="385">
          <cell r="B385" t="str">
            <v>4003.08A</v>
          </cell>
          <cell r="C385" t="str">
            <v>Value Added Tax - Field / District  Overhead</v>
          </cell>
          <cell r="D385">
            <v>60600</v>
          </cell>
          <cell r="E385">
            <v>318</v>
          </cell>
          <cell r="F385">
            <v>7740</v>
          </cell>
          <cell r="G385">
            <v>48</v>
          </cell>
          <cell r="H385" t="str">
            <v>P.ENG</v>
          </cell>
        </row>
        <row r="386">
          <cell r="B386" t="str">
            <v>4003.09A</v>
          </cell>
          <cell r="C386" t="str">
            <v>Custom Duties - Field / District  Overhead</v>
          </cell>
          <cell r="D386">
            <v>72887</v>
          </cell>
          <cell r="E386">
            <v>0</v>
          </cell>
          <cell r="F386">
            <v>10933.05</v>
          </cell>
          <cell r="G386">
            <v>0</v>
          </cell>
          <cell r="H386" t="str">
            <v>P.ENG</v>
          </cell>
        </row>
        <row r="387">
          <cell r="B387" t="str">
            <v>4005.01A</v>
          </cell>
          <cell r="C387" t="str">
            <v>Development / Industrial Programme</v>
          </cell>
          <cell r="D387">
            <v>136000</v>
          </cell>
          <cell r="F387">
            <v>29287.514929999998</v>
          </cell>
          <cell r="G387">
            <v>12.831709999999999</v>
          </cell>
          <cell r="H387" t="str">
            <v>PAD</v>
          </cell>
        </row>
        <row r="388">
          <cell r="B388" t="str">
            <v>4005.01AA</v>
          </cell>
          <cell r="C388" t="str">
            <v>Value Added Tax</v>
          </cell>
          <cell r="D388">
            <v>97974.336132465949</v>
          </cell>
          <cell r="E388">
            <v>799.50046961422072</v>
          </cell>
          <cell r="F388">
            <v>9147</v>
          </cell>
          <cell r="G388">
            <v>76</v>
          </cell>
          <cell r="H388" t="str">
            <v>PAD</v>
          </cell>
        </row>
        <row r="389">
          <cell r="B389" t="str">
            <v>4005.01B</v>
          </cell>
          <cell r="C389" t="str">
            <v>Scholarship</v>
          </cell>
          <cell r="D389">
            <v>255497</v>
          </cell>
          <cell r="E389">
            <v>1921</v>
          </cell>
          <cell r="F389">
            <v>21291</v>
          </cell>
          <cell r="G389">
            <v>276</v>
          </cell>
          <cell r="H389" t="str">
            <v>PAD</v>
          </cell>
        </row>
        <row r="390">
          <cell r="B390" t="str">
            <v>4005.01C</v>
          </cell>
          <cell r="C390" t="str">
            <v>Agricultural Development</v>
          </cell>
          <cell r="D390">
            <v>75616</v>
          </cell>
          <cell r="F390">
            <v>96397.946510000009</v>
          </cell>
          <cell r="G390">
            <v>0</v>
          </cell>
          <cell r="H390" t="str">
            <v>PAD</v>
          </cell>
        </row>
        <row r="391">
          <cell r="B391" t="str">
            <v>4005.01D</v>
          </cell>
          <cell r="C391" t="str">
            <v>IPS</v>
          </cell>
          <cell r="D391">
            <v>235326</v>
          </cell>
          <cell r="E391">
            <v>1770</v>
          </cell>
          <cell r="F391">
            <v>137494.12002</v>
          </cell>
          <cell r="G391">
            <v>866.69191000000001</v>
          </cell>
          <cell r="H391" t="str">
            <v>PAD</v>
          </cell>
        </row>
        <row r="392">
          <cell r="B392" t="str">
            <v>4005.01E</v>
          </cell>
          <cell r="C392" t="str">
            <v>Micro Credit scheme</v>
          </cell>
          <cell r="D392">
            <v>75616</v>
          </cell>
          <cell r="F392">
            <v>19266</v>
          </cell>
          <cell r="G392">
            <v>0</v>
          </cell>
          <cell r="H392" t="str">
            <v>PAD</v>
          </cell>
        </row>
        <row r="393">
          <cell r="B393" t="str">
            <v>4005.01F</v>
          </cell>
          <cell r="C393" t="str">
            <v>Socio Economic Projects</v>
          </cell>
          <cell r="D393">
            <v>54400</v>
          </cell>
          <cell r="F393">
            <v>7597.8</v>
          </cell>
          <cell r="G393">
            <v>0</v>
          </cell>
          <cell r="H393" t="str">
            <v>PAD</v>
          </cell>
        </row>
        <row r="394">
          <cell r="B394" t="str">
            <v>4005.01F2</v>
          </cell>
          <cell r="C394" t="str">
            <v>Community Health Programme</v>
          </cell>
          <cell r="D394">
            <v>25000</v>
          </cell>
          <cell r="F394">
            <v>20209</v>
          </cell>
          <cell r="G394">
            <v>11.48532</v>
          </cell>
          <cell r="H394" t="str">
            <v>PAD</v>
          </cell>
        </row>
        <row r="395">
          <cell r="B395" t="str">
            <v>4005.01G</v>
          </cell>
          <cell r="C395" t="str">
            <v>Skill Acqiusition Programme</v>
          </cell>
          <cell r="D395">
            <v>333200</v>
          </cell>
          <cell r="F395">
            <v>53116.174500000001</v>
          </cell>
          <cell r="G395">
            <v>0</v>
          </cell>
          <cell r="H395" t="str">
            <v>PAD</v>
          </cell>
        </row>
        <row r="396">
          <cell r="B396" t="str">
            <v>4005.01H</v>
          </cell>
          <cell r="C396" t="str">
            <v>Capacity Building Programme</v>
          </cell>
          <cell r="D396">
            <v>54400</v>
          </cell>
          <cell r="F396">
            <v>7566.4059999999999</v>
          </cell>
          <cell r="G396">
            <v>0</v>
          </cell>
          <cell r="H396" t="str">
            <v>PAD</v>
          </cell>
        </row>
        <row r="397">
          <cell r="B397" t="str">
            <v>4005.01I</v>
          </cell>
          <cell r="C397" t="str">
            <v>Schools</v>
          </cell>
          <cell r="D397">
            <v>299200</v>
          </cell>
          <cell r="F397">
            <v>130632.23572</v>
          </cell>
          <cell r="G397">
            <v>0</v>
          </cell>
          <cell r="H397" t="str">
            <v>PAD</v>
          </cell>
        </row>
        <row r="398">
          <cell r="B398" t="str">
            <v>4005.01J</v>
          </cell>
          <cell r="C398" t="str">
            <v>Enlightenment Programme</v>
          </cell>
          <cell r="D398">
            <v>37672</v>
          </cell>
          <cell r="F398">
            <v>3139</v>
          </cell>
          <cell r="G398">
            <v>0</v>
          </cell>
          <cell r="H398" t="str">
            <v>PAD</v>
          </cell>
        </row>
        <row r="399">
          <cell r="B399" t="str">
            <v>4005.01K</v>
          </cell>
          <cell r="C399" t="str">
            <v>Research Grants/Endowment Fund</v>
          </cell>
          <cell r="D399">
            <v>68000</v>
          </cell>
          <cell r="F399">
            <v>82500</v>
          </cell>
          <cell r="G399">
            <v>0</v>
          </cell>
          <cell r="H399" t="str">
            <v>PAD</v>
          </cell>
        </row>
        <row r="400">
          <cell r="B400" t="str">
            <v>4005.01L</v>
          </cell>
          <cell r="C400" t="str">
            <v>Water Project</v>
          </cell>
          <cell r="D400">
            <v>122400</v>
          </cell>
          <cell r="F400">
            <v>115971.14818</v>
          </cell>
          <cell r="G400">
            <v>0</v>
          </cell>
          <cell r="H400" t="str">
            <v>PAD</v>
          </cell>
        </row>
        <row r="401">
          <cell r="B401" t="str">
            <v>4005.01M</v>
          </cell>
          <cell r="C401" t="str">
            <v>Community Health Projects</v>
          </cell>
          <cell r="D401">
            <v>122400</v>
          </cell>
          <cell r="F401">
            <v>18116.272199999999</v>
          </cell>
          <cell r="G401">
            <v>0</v>
          </cell>
          <cell r="H401" t="str">
            <v>PAD</v>
          </cell>
        </row>
        <row r="402">
          <cell r="B402" t="str">
            <v>4005.01N</v>
          </cell>
          <cell r="C402" t="str">
            <v>Sundries (Equipments etc)</v>
          </cell>
          <cell r="D402">
            <v>149600</v>
          </cell>
          <cell r="F402">
            <v>12467</v>
          </cell>
          <cell r="G402">
            <v>0</v>
          </cell>
          <cell r="H402" t="str">
            <v>PAD</v>
          </cell>
        </row>
        <row r="403">
          <cell r="B403" t="str">
            <v>4005.01O</v>
          </cell>
          <cell r="C403" t="str">
            <v>School Building Construction</v>
          </cell>
          <cell r="D403">
            <v>272000</v>
          </cell>
          <cell r="F403">
            <v>122598.90243999999</v>
          </cell>
          <cell r="G403">
            <v>171.93380999999999</v>
          </cell>
          <cell r="H403" t="str">
            <v>PAD</v>
          </cell>
        </row>
        <row r="404">
          <cell r="B404" t="str">
            <v>4005.01P</v>
          </cell>
          <cell r="C404" t="str">
            <v>Road repairs</v>
          </cell>
          <cell r="D404">
            <v>68000</v>
          </cell>
          <cell r="F404">
            <v>52310.989170000001</v>
          </cell>
          <cell r="G404">
            <v>0</v>
          </cell>
          <cell r="H404" t="str">
            <v>PAD</v>
          </cell>
        </row>
        <row r="405">
          <cell r="B405" t="str">
            <v>4005.01Q</v>
          </cell>
          <cell r="C405" t="str">
            <v>Pit Fencing</v>
          </cell>
          <cell r="D405">
            <v>54400</v>
          </cell>
          <cell r="F405">
            <v>27078.531920000001</v>
          </cell>
          <cell r="G405">
            <v>0</v>
          </cell>
          <cell r="H405" t="str">
            <v>PAD</v>
          </cell>
        </row>
        <row r="406">
          <cell r="B406" t="str">
            <v>4005.01R</v>
          </cell>
          <cell r="C406" t="str">
            <v>OML58 Economic Empowerment Programmes</v>
          </cell>
          <cell r="D406">
            <v>340000</v>
          </cell>
          <cell r="F406">
            <v>272400.03119999997</v>
          </cell>
          <cell r="G406">
            <v>249.77838</v>
          </cell>
          <cell r="H406" t="str">
            <v>PAD</v>
          </cell>
        </row>
        <row r="407">
          <cell r="B407" t="str">
            <v>4005.01S</v>
          </cell>
          <cell r="C407" t="str">
            <v>OML100 Economic Empowerment Programmes</v>
          </cell>
          <cell r="D407">
            <v>13600</v>
          </cell>
          <cell r="F407">
            <v>1133</v>
          </cell>
          <cell r="G407">
            <v>0</v>
          </cell>
          <cell r="H407" t="str">
            <v>PAD</v>
          </cell>
        </row>
        <row r="408">
          <cell r="B408" t="str">
            <v>4005.01T</v>
          </cell>
          <cell r="C408" t="str">
            <v>Other Road Works</v>
          </cell>
          <cell r="D408">
            <v>194616</v>
          </cell>
          <cell r="F408">
            <v>60968</v>
          </cell>
          <cell r="G408">
            <v>22.970650000000003</v>
          </cell>
          <cell r="H408" t="str">
            <v>PAD</v>
          </cell>
        </row>
        <row r="409">
          <cell r="B409" t="str">
            <v>4005.01U</v>
          </cell>
          <cell r="C409" t="str">
            <v>Community assisted projects</v>
          </cell>
          <cell r="D409">
            <v>54400</v>
          </cell>
          <cell r="F409">
            <v>4533</v>
          </cell>
          <cell r="G409">
            <v>0</v>
          </cell>
          <cell r="H409" t="str">
            <v>PAD</v>
          </cell>
        </row>
        <row r="410">
          <cell r="B410" t="str">
            <v>4005.01V</v>
          </cell>
          <cell r="C410" t="str">
            <v>Community Assistance</v>
          </cell>
          <cell r="D410">
            <v>291584</v>
          </cell>
          <cell r="F410">
            <v>188040</v>
          </cell>
          <cell r="G410">
            <v>0</v>
          </cell>
          <cell r="H410" t="str">
            <v>PAD</v>
          </cell>
        </row>
        <row r="411">
          <cell r="B411" t="str">
            <v>4005.01W</v>
          </cell>
          <cell r="C411" t="str">
            <v>Maintenance of Community Electricity Network</v>
          </cell>
          <cell r="D411">
            <v>35088</v>
          </cell>
          <cell r="E411">
            <v>0</v>
          </cell>
          <cell r="F411">
            <v>87384.709459999998</v>
          </cell>
          <cell r="G411">
            <v>0</v>
          </cell>
          <cell r="H411" t="str">
            <v>PAD</v>
          </cell>
        </row>
        <row r="412">
          <cell r="B412" t="str">
            <v>4005.01X</v>
          </cell>
          <cell r="C412" t="str">
            <v>Permanent Electrification</v>
          </cell>
          <cell r="D412">
            <v>23040</v>
          </cell>
          <cell r="E412">
            <v>471</v>
          </cell>
          <cell r="F412">
            <v>32297.242340000001</v>
          </cell>
          <cell r="G412">
            <v>184</v>
          </cell>
          <cell r="H412" t="str">
            <v>PAD</v>
          </cell>
        </row>
        <row r="413">
          <cell r="B413" t="str">
            <v>4005.01Y</v>
          </cell>
          <cell r="C413" t="str">
            <v>Road Construction</v>
          </cell>
          <cell r="D413">
            <v>544000</v>
          </cell>
          <cell r="F413">
            <v>659852.26528000005</v>
          </cell>
          <cell r="G413">
            <v>6.00603</v>
          </cell>
          <cell r="H413" t="str">
            <v>PAD</v>
          </cell>
        </row>
        <row r="414">
          <cell r="B414" t="str">
            <v>4005.01Z</v>
          </cell>
          <cell r="C414" t="str">
            <v>Cottage Industry</v>
          </cell>
          <cell r="D414">
            <v>25000</v>
          </cell>
          <cell r="E414">
            <v>0</v>
          </cell>
          <cell r="F414">
            <v>10309.733419999999</v>
          </cell>
          <cell r="G414">
            <v>595.00954000000002</v>
          </cell>
          <cell r="H414" t="str">
            <v>PAD</v>
          </cell>
        </row>
        <row r="415">
          <cell r="B415" t="str">
            <v>4022.11</v>
          </cell>
          <cell r="C415" t="str">
            <v>Documentation &amp; Subcriptions</v>
          </cell>
          <cell r="D415">
            <v>25000</v>
          </cell>
          <cell r="E415">
            <v>150</v>
          </cell>
          <cell r="F415">
            <v>2083</v>
          </cell>
          <cell r="G415">
            <v>13</v>
          </cell>
          <cell r="H415" t="str">
            <v>FAD</v>
          </cell>
        </row>
        <row r="416">
          <cell r="B416" t="str">
            <v>4022.12</v>
          </cell>
          <cell r="C416" t="str">
            <v>Clubs</v>
          </cell>
          <cell r="D416">
            <v>48336</v>
          </cell>
          <cell r="E416">
            <v>0</v>
          </cell>
          <cell r="F416">
            <v>26767.411789999998</v>
          </cell>
          <cell r="G416">
            <v>5</v>
          </cell>
          <cell r="H416" t="str">
            <v>FAD</v>
          </cell>
        </row>
        <row r="417">
          <cell r="B417" t="str">
            <v>4022.13</v>
          </cell>
          <cell r="C417" t="str">
            <v>Other Personnel Costs - Security</v>
          </cell>
          <cell r="D417">
            <v>930688</v>
          </cell>
          <cell r="E417">
            <v>1576</v>
          </cell>
          <cell r="F417">
            <v>581659.48109000002</v>
          </cell>
          <cell r="G417">
            <v>442</v>
          </cell>
          <cell r="H417" t="str">
            <v>FAD</v>
          </cell>
        </row>
        <row r="418">
          <cell r="B418" t="str">
            <v>4025.06A</v>
          </cell>
          <cell r="C418" t="str">
            <v>Safety Wears</v>
          </cell>
          <cell r="D418">
            <v>1274.1857289721365</v>
          </cell>
          <cell r="E418">
            <v>8.4337349397590362</v>
          </cell>
          <cell r="F418">
            <v>747.18877439691755</v>
          </cell>
          <cell r="G418">
            <v>10.921436746987949</v>
          </cell>
          <cell r="H418" t="str">
            <v>PAD</v>
          </cell>
        </row>
        <row r="419">
          <cell r="B419" t="str">
            <v>4025.06B</v>
          </cell>
          <cell r="C419" t="str">
            <v>Gifts &amp; Invitation</v>
          </cell>
          <cell r="D419">
            <v>402885.39239880885</v>
          </cell>
          <cell r="E419">
            <v>50.602409638554214</v>
          </cell>
          <cell r="F419">
            <v>236253.97438073964</v>
          </cell>
          <cell r="G419">
            <v>65.528620481927689</v>
          </cell>
          <cell r="H419" t="str">
            <v>PAD</v>
          </cell>
        </row>
        <row r="420">
          <cell r="B420" t="str">
            <v>4025.06C</v>
          </cell>
          <cell r="C420" t="str">
            <v>Corporate Advert. Expenses</v>
          </cell>
          <cell r="D420">
            <v>109215.91962618312</v>
          </cell>
          <cell r="E420">
            <v>240.36144578313252</v>
          </cell>
          <cell r="F420">
            <v>64044.752091164359</v>
          </cell>
          <cell r="G420">
            <v>311.26094728915655</v>
          </cell>
          <cell r="H420" t="str">
            <v>PAD</v>
          </cell>
        </row>
        <row r="421">
          <cell r="B421" t="str">
            <v>4025.06D</v>
          </cell>
          <cell r="C421" t="str">
            <v>Legal Expenses</v>
          </cell>
          <cell r="D421">
            <v>485.4040872274806</v>
          </cell>
          <cell r="E421">
            <v>0</v>
          </cell>
          <cell r="F421">
            <v>284.6433426273972</v>
          </cell>
          <cell r="G421">
            <v>0</v>
          </cell>
          <cell r="H421" t="str">
            <v>PAD</v>
          </cell>
        </row>
        <row r="422">
          <cell r="B422" t="str">
            <v>4025.06E</v>
          </cell>
          <cell r="C422" t="str">
            <v>Accommodation</v>
          </cell>
          <cell r="D422">
            <v>0</v>
          </cell>
          <cell r="E422">
            <v>210.84337349397592</v>
          </cell>
          <cell r="F422">
            <v>0</v>
          </cell>
          <cell r="G422">
            <v>273.03591867469873</v>
          </cell>
          <cell r="H422" t="str">
            <v>PAD</v>
          </cell>
        </row>
        <row r="423">
          <cell r="B423" t="str">
            <v>4025.06F</v>
          </cell>
          <cell r="C423" t="str">
            <v>Salaries</v>
          </cell>
          <cell r="D423">
            <v>322104.44420241151</v>
          </cell>
          <cell r="E423">
            <v>0</v>
          </cell>
          <cell r="F423">
            <v>188883.62930068819</v>
          </cell>
          <cell r="G423">
            <v>0</v>
          </cell>
          <cell r="H423" t="str">
            <v>PAD</v>
          </cell>
        </row>
        <row r="424">
          <cell r="B424" t="str">
            <v>4025.06G</v>
          </cell>
          <cell r="C424" t="str">
            <v>External Services</v>
          </cell>
          <cell r="D424">
            <v>66743.061993778581</v>
          </cell>
          <cell r="E424">
            <v>21.08433734939759</v>
          </cell>
          <cell r="F424">
            <v>39138.459611267113</v>
          </cell>
          <cell r="G424">
            <v>27.303591867469873</v>
          </cell>
          <cell r="H424" t="str">
            <v>PAD</v>
          </cell>
        </row>
        <row r="425">
          <cell r="B425" t="str">
            <v>4025.06H</v>
          </cell>
          <cell r="C425" t="str">
            <v>Computer Software</v>
          </cell>
          <cell r="D425">
            <v>8494.5715264809096</v>
          </cell>
          <cell r="E425">
            <v>84.337349397590359</v>
          </cell>
          <cell r="F425">
            <v>4981.2584959794503</v>
          </cell>
          <cell r="G425">
            <v>109.21436746987949</v>
          </cell>
          <cell r="H425" t="str">
            <v>PAD</v>
          </cell>
        </row>
        <row r="426">
          <cell r="B426" t="str">
            <v>4025.06I</v>
          </cell>
          <cell r="C426" t="str">
            <v>Allocation Helicopter</v>
          </cell>
          <cell r="D426">
            <v>2427.0204361374026</v>
          </cell>
          <cell r="E426">
            <v>84.337349397590359</v>
          </cell>
          <cell r="F426">
            <v>1423.2167131369856</v>
          </cell>
          <cell r="G426">
            <v>109.21436746987949</v>
          </cell>
          <cell r="H426" t="str">
            <v>PAD</v>
          </cell>
        </row>
        <row r="427">
          <cell r="B427" t="str">
            <v>4026.01</v>
          </cell>
          <cell r="C427" t="str">
            <v>Bank Charges / Commissions</v>
          </cell>
          <cell r="D427">
            <v>25000</v>
          </cell>
          <cell r="E427">
            <v>150</v>
          </cell>
          <cell r="F427">
            <v>16329.63111</v>
          </cell>
          <cell r="G427">
            <v>1704</v>
          </cell>
          <cell r="H427" t="str">
            <v>FAD</v>
          </cell>
        </row>
        <row r="428">
          <cell r="B428" t="str">
            <v>132.05ZA</v>
          </cell>
          <cell r="C428" t="str">
            <v>OML 58 Alstom Turbine</v>
          </cell>
          <cell r="F428">
            <v>568.32497999999998</v>
          </cell>
          <cell r="G428">
            <v>65.252229999999997</v>
          </cell>
        </row>
        <row r="429">
          <cell r="B429">
            <v>140.19999999999999</v>
          </cell>
          <cell r="C429" t="str">
            <v>Unisup/SAP R3</v>
          </cell>
          <cell r="F429">
            <v>-4301.5217300000022</v>
          </cell>
          <cell r="G429">
            <v>-1884.03613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 val="Selection (2)"/>
      <sheetName val="Settings"/>
      <sheetName val="Definitions"/>
      <sheetName val="Selection"/>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s>
    <sheetDataSet>
      <sheetData sheetId="0" refreshError="1">
        <row r="2">
          <cell r="G2" t="str">
            <v>ADIBAWA</v>
          </cell>
          <cell r="J2">
            <v>38718</v>
          </cell>
          <cell r="K2" t="str">
            <v>BP06</v>
          </cell>
          <cell r="M2" t="str">
            <v>Tax/Royalty</v>
          </cell>
          <cell r="AC2">
            <v>7.7882001520666877E-13</v>
          </cell>
          <cell r="AD2">
            <v>2.8447586625755805E-13</v>
          </cell>
        </row>
        <row r="3">
          <cell r="G3" t="str">
            <v>ADIBAWA NORTH EAST</v>
          </cell>
          <cell r="J3">
            <v>38718</v>
          </cell>
          <cell r="K3" t="str">
            <v>BP06</v>
          </cell>
          <cell r="M3" t="str">
            <v>Tax/Royalty</v>
          </cell>
          <cell r="AC3">
            <v>9.7989999903354275E-13</v>
          </cell>
          <cell r="AD3">
            <v>3.5796741276478833E-13</v>
          </cell>
        </row>
        <row r="4">
          <cell r="G4" t="str">
            <v>AFIESERE</v>
          </cell>
          <cell r="J4">
            <v>38718</v>
          </cell>
          <cell r="K4" t="str">
            <v>BP06</v>
          </cell>
          <cell r="M4" t="str">
            <v>Tax/Royalty</v>
          </cell>
          <cell r="AC4">
            <v>17982.580261230469</v>
          </cell>
          <cell r="AD4">
            <v>6567.6736907958984</v>
          </cell>
        </row>
        <row r="5">
          <cell r="G5" t="str">
            <v>AFREMO</v>
          </cell>
          <cell r="J5">
            <v>38718</v>
          </cell>
          <cell r="K5" t="str">
            <v>BP06</v>
          </cell>
          <cell r="M5" t="str">
            <v>Tax/Royalty</v>
          </cell>
          <cell r="AC5">
            <v>30973</v>
          </cell>
          <cell r="AD5">
            <v>11310.864501953125</v>
          </cell>
        </row>
        <row r="6">
          <cell r="G6" t="str">
            <v>AFUO</v>
          </cell>
          <cell r="J6">
            <v>38718</v>
          </cell>
          <cell r="K6" t="str">
            <v>BP06</v>
          </cell>
          <cell r="M6" t="str">
            <v>Tax/Royalty</v>
          </cell>
          <cell r="AC6">
            <v>0</v>
          </cell>
          <cell r="AD6">
            <v>0</v>
          </cell>
        </row>
        <row r="7">
          <cell r="G7" t="str">
            <v>AGBAYA</v>
          </cell>
          <cell r="J7">
            <v>38718</v>
          </cell>
          <cell r="K7" t="str">
            <v>BP06</v>
          </cell>
          <cell r="M7" t="str">
            <v>Tax/Royalty</v>
          </cell>
          <cell r="AC7">
            <v>0</v>
          </cell>
          <cell r="AD7">
            <v>0</v>
          </cell>
        </row>
        <row r="8">
          <cell r="G8" t="str">
            <v>AGBADA</v>
          </cell>
          <cell r="J8">
            <v>38718</v>
          </cell>
          <cell r="K8" t="str">
            <v>BP06</v>
          </cell>
          <cell r="M8" t="str">
            <v>Tax/Royalty</v>
          </cell>
          <cell r="AC8">
            <v>78145.810054880683</v>
          </cell>
          <cell r="AD8">
            <v>28541.795285580436</v>
          </cell>
        </row>
        <row r="9">
          <cell r="G9" t="str">
            <v>AHIA</v>
          </cell>
          <cell r="J9">
            <v>38718</v>
          </cell>
          <cell r="K9" t="str">
            <v>BP06</v>
          </cell>
          <cell r="M9" t="str">
            <v>Tax/Royalty</v>
          </cell>
          <cell r="AC9">
            <v>6.7904000564805722E-12</v>
          </cell>
          <cell r="AD9">
            <v>2.480555908249138E-12</v>
          </cell>
        </row>
        <row r="10">
          <cell r="G10" t="str">
            <v>AJATITON</v>
          </cell>
          <cell r="J10">
            <v>38718</v>
          </cell>
          <cell r="K10" t="str">
            <v>BP06</v>
          </cell>
          <cell r="M10" t="str">
            <v>Tax/Royalty</v>
          </cell>
          <cell r="AC10">
            <v>0</v>
          </cell>
          <cell r="AD10">
            <v>0</v>
          </cell>
        </row>
        <row r="11">
          <cell r="G11" t="str">
            <v>AJUJU</v>
          </cell>
          <cell r="J11">
            <v>38718</v>
          </cell>
          <cell r="K11" t="str">
            <v>BP06</v>
          </cell>
          <cell r="M11" t="str">
            <v>Tax/Royalty</v>
          </cell>
          <cell r="AC11">
            <v>8294</v>
          </cell>
          <cell r="AD11">
            <v>3029.3611316680908</v>
          </cell>
        </row>
        <row r="12">
          <cell r="G12" t="str">
            <v>AKONO</v>
          </cell>
          <cell r="J12">
            <v>38718</v>
          </cell>
          <cell r="K12" t="str">
            <v>BP06</v>
          </cell>
          <cell r="M12" t="str">
            <v>Tax/Royalty</v>
          </cell>
          <cell r="AC12">
            <v>0</v>
          </cell>
          <cell r="AD12">
            <v>0</v>
          </cell>
        </row>
        <row r="13">
          <cell r="G13" t="str">
            <v>AKASO</v>
          </cell>
          <cell r="J13">
            <v>38718</v>
          </cell>
          <cell r="K13" t="str">
            <v>BP06</v>
          </cell>
          <cell r="M13" t="str">
            <v>Tax/Royalty</v>
          </cell>
          <cell r="AC13">
            <v>100569</v>
          </cell>
          <cell r="AD13">
            <v>36730.234916687012</v>
          </cell>
        </row>
        <row r="14">
          <cell r="G14" t="str">
            <v>ALAKIRI</v>
          </cell>
          <cell r="J14">
            <v>38718</v>
          </cell>
          <cell r="K14" t="str">
            <v>BP06</v>
          </cell>
          <cell r="M14" t="str">
            <v>Margin</v>
          </cell>
          <cell r="AC14">
            <v>0</v>
          </cell>
          <cell r="AD14">
            <v>0</v>
          </cell>
        </row>
        <row r="15">
          <cell r="G15" t="str">
            <v>ALAKIRI</v>
          </cell>
          <cell r="J15">
            <v>38718</v>
          </cell>
          <cell r="K15" t="str">
            <v>BP06</v>
          </cell>
          <cell r="M15" t="str">
            <v>Tax/Royalty</v>
          </cell>
          <cell r="AC15">
            <v>0</v>
          </cell>
          <cell r="AD15">
            <v>0</v>
          </cell>
        </row>
        <row r="16">
          <cell r="G16" t="str">
            <v>AMUKPE</v>
          </cell>
          <cell r="J16">
            <v>38718</v>
          </cell>
          <cell r="K16" t="str">
            <v>BP06</v>
          </cell>
          <cell r="M16" t="str">
            <v>Tax/Royalty</v>
          </cell>
          <cell r="AC16">
            <v>0</v>
          </cell>
          <cell r="AD16">
            <v>0</v>
          </cell>
        </row>
        <row r="17">
          <cell r="G17" t="str">
            <v>AWOBA NORTHWEST</v>
          </cell>
          <cell r="J17">
            <v>38718</v>
          </cell>
          <cell r="K17" t="str">
            <v>BP06</v>
          </cell>
          <cell r="M17" t="str">
            <v>Tax/Royalty</v>
          </cell>
          <cell r="AC17">
            <v>14324</v>
          </cell>
          <cell r="AD17">
            <v>5231.5234527587891</v>
          </cell>
        </row>
        <row r="18">
          <cell r="G18" t="str">
            <v>AWOBA</v>
          </cell>
          <cell r="J18">
            <v>38718</v>
          </cell>
          <cell r="K18" t="str">
            <v>BP06</v>
          </cell>
          <cell r="M18" t="str">
            <v>Tax/Royalty</v>
          </cell>
          <cell r="AC18">
            <v>149089.7001953125</v>
          </cell>
          <cell r="AD18">
            <v>54452.223503112793</v>
          </cell>
        </row>
        <row r="19">
          <cell r="G19" t="str">
            <v>BATAN</v>
          </cell>
          <cell r="J19">
            <v>38718</v>
          </cell>
          <cell r="K19" t="str">
            <v>BP06</v>
          </cell>
          <cell r="M19" t="str">
            <v>Tax/Royalty</v>
          </cell>
          <cell r="AC19">
            <v>17325.499862670898</v>
          </cell>
          <cell r="AD19">
            <v>6328.1024417877197</v>
          </cell>
        </row>
        <row r="20">
          <cell r="G20" t="str">
            <v>BELEMA</v>
          </cell>
          <cell r="J20">
            <v>38718</v>
          </cell>
          <cell r="K20" t="str">
            <v>BP06</v>
          </cell>
          <cell r="M20" t="str">
            <v>Tax/Royalty</v>
          </cell>
          <cell r="AC20">
            <v>140763.98986816406</v>
          </cell>
          <cell r="AD20">
            <v>51411.869415283203</v>
          </cell>
        </row>
        <row r="21">
          <cell r="G21" t="str">
            <v>BENISEDE</v>
          </cell>
          <cell r="J21">
            <v>38718</v>
          </cell>
          <cell r="K21" t="str">
            <v>BP06</v>
          </cell>
          <cell r="M21" t="str">
            <v>Tax/Royalty</v>
          </cell>
          <cell r="AC21">
            <v>0</v>
          </cell>
          <cell r="AD21">
            <v>0</v>
          </cell>
        </row>
        <row r="22">
          <cell r="G22" t="str">
            <v>BISENI</v>
          </cell>
          <cell r="J22">
            <v>38718</v>
          </cell>
          <cell r="K22" t="str">
            <v>BP06</v>
          </cell>
          <cell r="M22" t="str">
            <v>Tax/Royalty</v>
          </cell>
          <cell r="AC22">
            <v>0</v>
          </cell>
          <cell r="AD22">
            <v>0</v>
          </cell>
        </row>
        <row r="23">
          <cell r="G23" t="str">
            <v>BONNY NORTH</v>
          </cell>
          <cell r="J23">
            <v>38718</v>
          </cell>
          <cell r="K23" t="str">
            <v>BP06</v>
          </cell>
          <cell r="M23" t="str">
            <v>Tax/Royalty</v>
          </cell>
          <cell r="AC23">
            <v>0</v>
          </cell>
          <cell r="AD23">
            <v>0</v>
          </cell>
        </row>
        <row r="24">
          <cell r="G24" t="str">
            <v>BONNY</v>
          </cell>
          <cell r="J24">
            <v>38718</v>
          </cell>
          <cell r="K24" t="str">
            <v>BP06</v>
          </cell>
          <cell r="M24" t="str">
            <v>Margin</v>
          </cell>
          <cell r="AC24">
            <v>0</v>
          </cell>
          <cell r="AD24">
            <v>0</v>
          </cell>
        </row>
        <row r="25">
          <cell r="G25" t="str">
            <v>BONNY</v>
          </cell>
          <cell r="J25">
            <v>38718</v>
          </cell>
          <cell r="K25" t="str">
            <v>BP06</v>
          </cell>
          <cell r="M25" t="str">
            <v>Tax/Royalty</v>
          </cell>
          <cell r="AC25">
            <v>0</v>
          </cell>
          <cell r="AD25">
            <v>0</v>
          </cell>
        </row>
        <row r="26">
          <cell r="G26" t="str">
            <v>BONNY NORTH</v>
          </cell>
          <cell r="J26">
            <v>38718</v>
          </cell>
          <cell r="K26" t="str">
            <v>BP06</v>
          </cell>
          <cell r="M26" t="str">
            <v>Tax/Royalty</v>
          </cell>
          <cell r="AC26">
            <v>0</v>
          </cell>
          <cell r="AD26">
            <v>0</v>
          </cell>
        </row>
        <row r="27">
          <cell r="G27" t="str">
            <v>CAWTHORNE CHANNEL</v>
          </cell>
          <cell r="J27">
            <v>38718</v>
          </cell>
          <cell r="K27" t="str">
            <v>BP06</v>
          </cell>
          <cell r="M27" t="str">
            <v>Tax/Royalty</v>
          </cell>
          <cell r="AC27">
            <v>1060063.65234375</v>
          </cell>
          <cell r="AD27">
            <v>387177.87603759766</v>
          </cell>
        </row>
        <row r="28">
          <cell r="G28" t="str">
            <v>DIEBU CREEK</v>
          </cell>
          <cell r="J28">
            <v>38718</v>
          </cell>
          <cell r="K28" t="str">
            <v>BP06</v>
          </cell>
          <cell r="M28" t="str">
            <v>Tax/Royalty</v>
          </cell>
          <cell r="AC28">
            <v>0</v>
          </cell>
          <cell r="AD28">
            <v>0</v>
          </cell>
        </row>
        <row r="29">
          <cell r="G29" t="str">
            <v>E A</v>
          </cell>
          <cell r="K29" t="str">
            <v>BP06</v>
          </cell>
          <cell r="M29" t="str">
            <v>Margin</v>
          </cell>
          <cell r="AC29">
            <v>174805.38891601563</v>
          </cell>
          <cell r="AD29">
            <v>63852.543045043945</v>
          </cell>
        </row>
        <row r="30">
          <cell r="G30" t="str">
            <v>EGBEMA</v>
          </cell>
          <cell r="J30">
            <v>38718</v>
          </cell>
          <cell r="K30" t="str">
            <v>BP06</v>
          </cell>
          <cell r="M30" t="str">
            <v>Tax/Royalty</v>
          </cell>
          <cell r="AC30">
            <v>8.7019998954059041E-13</v>
          </cell>
          <cell r="AD30">
            <v>3.1777350729630428E-13</v>
          </cell>
        </row>
        <row r="31">
          <cell r="G31" t="str">
            <v>EGBEMA WEST</v>
          </cell>
          <cell r="J31">
            <v>38718</v>
          </cell>
          <cell r="K31" t="str">
            <v>BP06</v>
          </cell>
          <cell r="M31" t="str">
            <v>Tax/Royalty</v>
          </cell>
          <cell r="AC31">
            <v>5.3368999757691382E-12</v>
          </cell>
          <cell r="AD31">
            <v>1.9496444931578483E-12</v>
          </cell>
        </row>
        <row r="32">
          <cell r="G32" t="str">
            <v>EGWA</v>
          </cell>
          <cell r="J32">
            <v>38718</v>
          </cell>
          <cell r="K32" t="str">
            <v>BP06</v>
          </cell>
          <cell r="M32" t="str">
            <v>Tax/Royalty</v>
          </cell>
          <cell r="AC32">
            <v>39933.659452438354</v>
          </cell>
          <cell r="AD32">
            <v>14584.460047245026</v>
          </cell>
        </row>
        <row r="33">
          <cell r="G33" t="str">
            <v>EJA</v>
          </cell>
          <cell r="J33">
            <v>38718</v>
          </cell>
          <cell r="K33" t="str">
            <v>BP06</v>
          </cell>
          <cell r="M33" t="str">
            <v>Tax/Royalty</v>
          </cell>
          <cell r="AC33">
            <v>15271.829570770264</v>
          </cell>
          <cell r="AD33">
            <v>5577.9123554229736</v>
          </cell>
        </row>
        <row r="34">
          <cell r="G34" t="str">
            <v>EKULAMA</v>
          </cell>
          <cell r="J34">
            <v>38718</v>
          </cell>
          <cell r="K34" t="str">
            <v>BP06</v>
          </cell>
          <cell r="M34" t="str">
            <v>Tax/Royalty</v>
          </cell>
          <cell r="AC34">
            <v>91702.798820495605</v>
          </cell>
          <cell r="AD34">
            <v>33492.771406173706</v>
          </cell>
        </row>
        <row r="35">
          <cell r="G35" t="str">
            <v>ELELENWA</v>
          </cell>
          <cell r="J35">
            <v>38718</v>
          </cell>
          <cell r="K35" t="str">
            <v>BP06</v>
          </cell>
          <cell r="M35" t="str">
            <v>Tax/Royalty</v>
          </cell>
          <cell r="AC35">
            <v>20351.199951171875</v>
          </cell>
          <cell r="AD35">
            <v>7433.2904052734375</v>
          </cell>
        </row>
        <row r="36">
          <cell r="G36" t="str">
            <v>ERIEMU</v>
          </cell>
          <cell r="J36">
            <v>38718</v>
          </cell>
          <cell r="K36" t="str">
            <v>BP06</v>
          </cell>
          <cell r="M36" t="str">
            <v>Tax/Royalty</v>
          </cell>
          <cell r="AC36">
            <v>7505.0439720153809</v>
          </cell>
          <cell r="AD36">
            <v>2741.1125564575195</v>
          </cell>
        </row>
        <row r="37">
          <cell r="G37" t="str">
            <v>ESCRAVOS BEACH</v>
          </cell>
          <cell r="J37">
            <v>38718</v>
          </cell>
          <cell r="K37" t="str">
            <v>BP06</v>
          </cell>
          <cell r="M37" t="str">
            <v>Tax/Royalty</v>
          </cell>
          <cell r="AC37">
            <v>12605.771961688995</v>
          </cell>
          <cell r="AD37">
            <v>4603.7233507633209</v>
          </cell>
        </row>
        <row r="38">
          <cell r="G38" t="str">
            <v>ETELEBOU</v>
          </cell>
          <cell r="J38">
            <v>38718</v>
          </cell>
          <cell r="K38" t="str">
            <v>BP06</v>
          </cell>
          <cell r="M38" t="str">
            <v>Tax/Royalty</v>
          </cell>
          <cell r="AC38">
            <v>-4.1171699838478404E-12</v>
          </cell>
          <cell r="AD38">
            <v>-1.5034945944486511E-12</v>
          </cell>
        </row>
        <row r="39">
          <cell r="G39" t="str">
            <v>EVWRENI</v>
          </cell>
          <cell r="J39">
            <v>38718</v>
          </cell>
          <cell r="K39" t="str">
            <v>BP06</v>
          </cell>
          <cell r="M39" t="str">
            <v>Tax/Royalty</v>
          </cell>
          <cell r="AC39">
            <v>0</v>
          </cell>
          <cell r="AD39">
            <v>0</v>
          </cell>
        </row>
        <row r="40">
          <cell r="G40" t="str">
            <v>FORCADOS YOKRI</v>
          </cell>
          <cell r="J40">
            <v>38718</v>
          </cell>
          <cell r="K40" t="str">
            <v>BP06</v>
          </cell>
          <cell r="M40" t="str">
            <v>Tax/Royalty</v>
          </cell>
          <cell r="AC40">
            <v>57063.3310546875</v>
          </cell>
          <cell r="AD40">
            <v>20843.883102416992</v>
          </cell>
        </row>
        <row r="41">
          <cell r="G41" t="str">
            <v>GBARAN</v>
          </cell>
          <cell r="J41">
            <v>38718</v>
          </cell>
          <cell r="K41" t="str">
            <v>BP06</v>
          </cell>
          <cell r="M41" t="str">
            <v>Tax/Royalty</v>
          </cell>
          <cell r="AC41">
            <v>1437</v>
          </cell>
          <cell r="AD41">
            <v>524.90081787109375</v>
          </cell>
        </row>
        <row r="42">
          <cell r="G42" t="str">
            <v>IMO RIVER</v>
          </cell>
          <cell r="J42">
            <v>38718</v>
          </cell>
          <cell r="K42" t="str">
            <v>BP06</v>
          </cell>
          <cell r="M42" t="str">
            <v>Tax/Royalty</v>
          </cell>
          <cell r="AC42">
            <v>39863.729478359222</v>
          </cell>
          <cell r="AD42">
            <v>14559.902263760567</v>
          </cell>
        </row>
        <row r="43">
          <cell r="G43" t="str">
            <v>ISIMIRI</v>
          </cell>
          <cell r="J43">
            <v>38718</v>
          </cell>
          <cell r="K43" t="str">
            <v>BP06</v>
          </cell>
          <cell r="M43" t="str">
            <v>Tax/Royalty</v>
          </cell>
          <cell r="AC43">
            <v>-2.8789000263568232E-12</v>
          </cell>
          <cell r="AD43">
            <v>-1.0516882232702168E-12</v>
          </cell>
        </row>
        <row r="44">
          <cell r="G44" t="str">
            <v>ISOKO</v>
          </cell>
          <cell r="J44">
            <v>38718</v>
          </cell>
          <cell r="K44" t="str">
            <v>BP06</v>
          </cell>
          <cell r="M44" t="str">
            <v>Tax/Royalty</v>
          </cell>
          <cell r="AC44">
            <v>0</v>
          </cell>
          <cell r="AD44">
            <v>0</v>
          </cell>
        </row>
        <row r="45">
          <cell r="G45" t="str">
            <v>JONES CREEK</v>
          </cell>
          <cell r="J45">
            <v>38718</v>
          </cell>
          <cell r="K45" t="str">
            <v>BP06</v>
          </cell>
          <cell r="M45" t="str">
            <v>Tax/Royalty</v>
          </cell>
          <cell r="AC45">
            <v>48452.609203338623</v>
          </cell>
          <cell r="AD45">
            <v>17694.903100967407</v>
          </cell>
        </row>
        <row r="46">
          <cell r="G46" t="str">
            <v>KANBO</v>
          </cell>
          <cell r="J46">
            <v>38718</v>
          </cell>
          <cell r="K46" t="str">
            <v>BP06</v>
          </cell>
          <cell r="M46" t="str">
            <v>Tax/Royalty</v>
          </cell>
          <cell r="AC46">
            <v>0</v>
          </cell>
          <cell r="AD46">
            <v>0</v>
          </cell>
        </row>
        <row r="47">
          <cell r="G47" t="str">
            <v>KOLO CREEK</v>
          </cell>
          <cell r="J47">
            <v>38718</v>
          </cell>
          <cell r="K47" t="str">
            <v>BP06</v>
          </cell>
          <cell r="M47" t="str">
            <v>Tax/Royalty</v>
          </cell>
          <cell r="AC47">
            <v>1776.0999755859375</v>
          </cell>
          <cell r="AD47">
            <v>648.81130981445313</v>
          </cell>
        </row>
        <row r="48">
          <cell r="G48" t="str">
            <v>KOKORI</v>
          </cell>
          <cell r="J48">
            <v>38718</v>
          </cell>
          <cell r="K48" t="str">
            <v>BP06</v>
          </cell>
          <cell r="M48" t="str">
            <v>Tax/Royalty</v>
          </cell>
          <cell r="AC48">
            <v>20996.726959228516</v>
          </cell>
          <cell r="AD48">
            <v>7668.8746185302734</v>
          </cell>
        </row>
        <row r="49">
          <cell r="G49" t="str">
            <v>KRAKAMA</v>
          </cell>
          <cell r="J49">
            <v>38718</v>
          </cell>
          <cell r="K49" t="str">
            <v>BP06</v>
          </cell>
          <cell r="M49" t="str">
            <v>Tax/Royalty</v>
          </cell>
          <cell r="AC49">
            <v>9734.7399253845215</v>
          </cell>
          <cell r="AD49">
            <v>3555.0736885070801</v>
          </cell>
        </row>
        <row r="50">
          <cell r="G50" t="str">
            <v>MINI NTA</v>
          </cell>
          <cell r="J50">
            <v>38718</v>
          </cell>
          <cell r="K50" t="str">
            <v>BP06</v>
          </cell>
          <cell r="M50" t="str">
            <v>Tax/Royalty</v>
          </cell>
          <cell r="AC50">
            <v>1.3696799770757107E-11</v>
          </cell>
          <cell r="AD50">
            <v>5.0034524049988316E-12</v>
          </cell>
        </row>
        <row r="51">
          <cell r="G51" t="str">
            <v>NEMBE CREEK EAST</v>
          </cell>
          <cell r="J51">
            <v>38718</v>
          </cell>
          <cell r="K51" t="str">
            <v>BP06</v>
          </cell>
          <cell r="M51" t="str">
            <v>Tax/Royalty</v>
          </cell>
          <cell r="AC51">
            <v>40168</v>
          </cell>
          <cell r="AD51">
            <v>14671.204605102539</v>
          </cell>
        </row>
        <row r="52">
          <cell r="G52" t="str">
            <v>NEMBE CREEK</v>
          </cell>
          <cell r="J52">
            <v>38718</v>
          </cell>
          <cell r="K52" t="str">
            <v>BP06</v>
          </cell>
          <cell r="M52" t="str">
            <v>Tax/Royalty</v>
          </cell>
          <cell r="AC52">
            <v>201795.92097473145</v>
          </cell>
          <cell r="AD52">
            <v>73701.953075408936</v>
          </cell>
        </row>
        <row r="53">
          <cell r="G53" t="str">
            <v>NKALI</v>
          </cell>
          <cell r="J53">
            <v>38718</v>
          </cell>
          <cell r="K53" t="str">
            <v>BP06</v>
          </cell>
          <cell r="M53" t="str">
            <v>Tax/Royalty</v>
          </cell>
          <cell r="AC53">
            <v>7260.2000122070313</v>
          </cell>
          <cell r="AD53">
            <v>2651.6421356201172</v>
          </cell>
        </row>
        <row r="54">
          <cell r="G54" t="str">
            <v>NUN RIVER</v>
          </cell>
          <cell r="J54">
            <v>38718</v>
          </cell>
          <cell r="K54" t="str">
            <v>BP06</v>
          </cell>
          <cell r="M54" t="str">
            <v>Tax/Royalty</v>
          </cell>
          <cell r="AC54">
            <v>0</v>
          </cell>
          <cell r="AD54">
            <v>0</v>
          </cell>
        </row>
        <row r="55">
          <cell r="G55" t="str">
            <v>OBELE</v>
          </cell>
          <cell r="J55">
            <v>38718</v>
          </cell>
          <cell r="K55" t="str">
            <v>BP06</v>
          </cell>
          <cell r="M55" t="str">
            <v>Tax/Royalty</v>
          </cell>
          <cell r="AC55">
            <v>0</v>
          </cell>
          <cell r="AD55">
            <v>0</v>
          </cell>
        </row>
        <row r="56">
          <cell r="G56" t="str">
            <v>OBEN</v>
          </cell>
          <cell r="J56">
            <v>38718</v>
          </cell>
          <cell r="K56" t="str">
            <v>BP06</v>
          </cell>
          <cell r="M56" t="str">
            <v>Tax/Royalty</v>
          </cell>
          <cell r="AC56">
            <v>0</v>
          </cell>
          <cell r="AD56">
            <v>0</v>
          </cell>
        </row>
        <row r="57">
          <cell r="G57" t="str">
            <v>OBEN</v>
          </cell>
          <cell r="J57">
            <v>38718</v>
          </cell>
          <cell r="K57" t="str">
            <v>BP06</v>
          </cell>
          <cell r="M57" t="str">
            <v>Tax/Royalty</v>
          </cell>
          <cell r="AC57">
            <v>10069.160026550293</v>
          </cell>
          <cell r="AD57">
            <v>3677.6295585632324</v>
          </cell>
        </row>
        <row r="58">
          <cell r="G58" t="str">
            <v>OBIGBO NORTH</v>
          </cell>
          <cell r="J58">
            <v>38718</v>
          </cell>
          <cell r="K58" t="str">
            <v>BP06</v>
          </cell>
          <cell r="M58" t="str">
            <v>Tax/Royalty</v>
          </cell>
          <cell r="AC58">
            <v>0</v>
          </cell>
          <cell r="AD58">
            <v>0</v>
          </cell>
        </row>
        <row r="59">
          <cell r="G59" t="str">
            <v>OBIGBO NORTH</v>
          </cell>
          <cell r="J59">
            <v>38718</v>
          </cell>
          <cell r="K59" t="str">
            <v>BP06</v>
          </cell>
          <cell r="M59" t="str">
            <v>Tax/Royalty</v>
          </cell>
          <cell r="AC59">
            <v>161888.41858673096</v>
          </cell>
          <cell r="AD59">
            <v>59129.56990814209</v>
          </cell>
        </row>
        <row r="60">
          <cell r="G60" t="str">
            <v>ODEAMA CREEK</v>
          </cell>
          <cell r="J60">
            <v>38718</v>
          </cell>
          <cell r="K60" t="str">
            <v>BP06</v>
          </cell>
          <cell r="M60" t="str">
            <v>Tax/Royalty</v>
          </cell>
          <cell r="AC60">
            <v>42345.799919128418</v>
          </cell>
          <cell r="AD60">
            <v>15466.408109664917</v>
          </cell>
        </row>
        <row r="61">
          <cell r="G61" t="str">
            <v>ODIDI</v>
          </cell>
          <cell r="J61">
            <v>38718</v>
          </cell>
          <cell r="K61" t="str">
            <v>BP06</v>
          </cell>
          <cell r="M61" t="str">
            <v>Tax/Royalty</v>
          </cell>
          <cell r="AC61">
            <v>35503.609909057617</v>
          </cell>
          <cell r="AD61">
            <v>12967.009573936462</v>
          </cell>
        </row>
        <row r="62">
          <cell r="G62" t="str">
            <v>ODIDI</v>
          </cell>
          <cell r="J62">
            <v>38718</v>
          </cell>
          <cell r="K62" t="str">
            <v>BP06</v>
          </cell>
          <cell r="M62" t="str">
            <v>Tax/Royalty</v>
          </cell>
          <cell r="AC62">
            <v>0</v>
          </cell>
          <cell r="AD62">
            <v>0</v>
          </cell>
        </row>
        <row r="63">
          <cell r="G63" t="str">
            <v>OGBOTOBO</v>
          </cell>
          <cell r="J63">
            <v>38718</v>
          </cell>
          <cell r="K63" t="str">
            <v>BP06</v>
          </cell>
          <cell r="M63" t="str">
            <v>Tax/Royalty</v>
          </cell>
          <cell r="AC63">
            <v>0</v>
          </cell>
          <cell r="AD63">
            <v>0</v>
          </cell>
        </row>
        <row r="64">
          <cell r="G64" t="str">
            <v>OGINI</v>
          </cell>
          <cell r="J64">
            <v>38718</v>
          </cell>
          <cell r="K64" t="str">
            <v>BP06</v>
          </cell>
          <cell r="M64" t="str">
            <v>Tax/Royalty</v>
          </cell>
          <cell r="AC64">
            <v>0</v>
          </cell>
          <cell r="AD64">
            <v>0</v>
          </cell>
        </row>
        <row r="65">
          <cell r="G65" t="str">
            <v>OGUTA</v>
          </cell>
          <cell r="J65">
            <v>38718</v>
          </cell>
          <cell r="K65" t="str">
            <v>BP06</v>
          </cell>
          <cell r="M65" t="str">
            <v>Tax/Royalty</v>
          </cell>
          <cell r="AC65">
            <v>-7.391319977942401E-12</v>
          </cell>
          <cell r="AD65">
            <v>-2.7001543904427161E-12</v>
          </cell>
        </row>
        <row r="66">
          <cell r="G66" t="str">
            <v>OLOMORO</v>
          </cell>
          <cell r="J66">
            <v>38718</v>
          </cell>
          <cell r="K66" t="str">
            <v>BP06</v>
          </cell>
          <cell r="M66" t="str">
            <v>Tax/Royalty</v>
          </cell>
          <cell r="AC66">
            <v>53384.879730224609</v>
          </cell>
          <cell r="AD66">
            <v>19499.125259399414</v>
          </cell>
        </row>
        <row r="67">
          <cell r="G67" t="str">
            <v>OPUKUSHI NORTH</v>
          </cell>
          <cell r="J67">
            <v>38718</v>
          </cell>
          <cell r="K67" t="str">
            <v>BP06</v>
          </cell>
          <cell r="M67" t="str">
            <v>Tax/Royalty</v>
          </cell>
          <cell r="AC67">
            <v>0</v>
          </cell>
          <cell r="AD67">
            <v>0</v>
          </cell>
        </row>
        <row r="68">
          <cell r="G68" t="str">
            <v>OPOMOYO</v>
          </cell>
          <cell r="J68">
            <v>38718</v>
          </cell>
          <cell r="K68" t="str">
            <v>BP06</v>
          </cell>
          <cell r="M68" t="str">
            <v>Tax/Royalty</v>
          </cell>
          <cell r="AC68">
            <v>0</v>
          </cell>
          <cell r="AD68">
            <v>0</v>
          </cell>
        </row>
        <row r="69">
          <cell r="G69" t="str">
            <v>OPUAMA</v>
          </cell>
          <cell r="J69">
            <v>38718</v>
          </cell>
          <cell r="K69" t="str">
            <v>BP06</v>
          </cell>
          <cell r="M69" t="str">
            <v>Tax/Royalty</v>
          </cell>
          <cell r="AC69">
            <v>958.80000305175781</v>
          </cell>
          <cell r="AD69">
            <v>350.15671539306641</v>
          </cell>
        </row>
        <row r="70">
          <cell r="G70" t="str">
            <v>OPUKUSHI</v>
          </cell>
          <cell r="J70">
            <v>38718</v>
          </cell>
          <cell r="K70" t="str">
            <v>BP06</v>
          </cell>
          <cell r="M70" t="str">
            <v>Tax/Royalty</v>
          </cell>
          <cell r="AC70">
            <v>0</v>
          </cell>
          <cell r="AD70">
            <v>0</v>
          </cell>
        </row>
        <row r="71">
          <cell r="G71" t="str">
            <v>ORONI</v>
          </cell>
          <cell r="H71" t="str">
            <v>Oroni</v>
          </cell>
          <cell r="J71">
            <v>38718</v>
          </cell>
          <cell r="K71" t="str">
            <v>BP06</v>
          </cell>
          <cell r="M71" t="str">
            <v>Unproved Developed</v>
          </cell>
          <cell r="AC71">
            <v>0</v>
          </cell>
          <cell r="AD71">
            <v>0</v>
          </cell>
        </row>
        <row r="72">
          <cell r="G72" t="str">
            <v>ORUBIRI</v>
          </cell>
          <cell r="J72">
            <v>38718</v>
          </cell>
          <cell r="K72" t="str">
            <v>BP06</v>
          </cell>
          <cell r="M72" t="str">
            <v>Tax/Royalty</v>
          </cell>
          <cell r="AC72">
            <v>0</v>
          </cell>
          <cell r="AD72">
            <v>0</v>
          </cell>
        </row>
        <row r="73">
          <cell r="G73" t="str">
            <v>OTAMINI</v>
          </cell>
          <cell r="J73">
            <v>38718</v>
          </cell>
          <cell r="K73" t="str">
            <v>BP06</v>
          </cell>
          <cell r="M73" t="str">
            <v>Tax/Royalty</v>
          </cell>
          <cell r="AC73">
            <v>0</v>
          </cell>
          <cell r="AD73">
            <v>0</v>
          </cell>
        </row>
        <row r="74">
          <cell r="G74" t="str">
            <v>OTUMARA</v>
          </cell>
          <cell r="J74">
            <v>38718</v>
          </cell>
          <cell r="K74" t="str">
            <v>BP06</v>
          </cell>
          <cell r="M74" t="str">
            <v>Tax/Royalty</v>
          </cell>
          <cell r="AC74">
            <v>0</v>
          </cell>
          <cell r="AD74">
            <v>0</v>
          </cell>
        </row>
        <row r="75">
          <cell r="G75" t="str">
            <v>OTUMARA</v>
          </cell>
          <cell r="J75">
            <v>38718</v>
          </cell>
          <cell r="K75" t="str">
            <v>BP06</v>
          </cell>
          <cell r="M75" t="str">
            <v>Tax/Royalty</v>
          </cell>
          <cell r="AC75">
            <v>0</v>
          </cell>
          <cell r="AD75">
            <v>0</v>
          </cell>
        </row>
        <row r="76">
          <cell r="G76" t="str">
            <v>OVHOR</v>
          </cell>
          <cell r="H76" t="str">
            <v>OVHOR</v>
          </cell>
          <cell r="J76">
            <v>38718</v>
          </cell>
          <cell r="K76" t="str">
            <v>BP06</v>
          </cell>
          <cell r="M76" t="str">
            <v>Unproved Developed</v>
          </cell>
          <cell r="AC76">
            <v>5152.9749833345413</v>
          </cell>
          <cell r="AD76">
            <v>1882.0240097045898</v>
          </cell>
        </row>
        <row r="77">
          <cell r="G77" t="str">
            <v>OWEH</v>
          </cell>
          <cell r="H77" t="str">
            <v>OWEH</v>
          </cell>
          <cell r="J77">
            <v>38718</v>
          </cell>
          <cell r="K77" t="str">
            <v>BP06</v>
          </cell>
          <cell r="M77" t="str">
            <v>Unproved Developed</v>
          </cell>
          <cell r="AC77">
            <v>24229.629852294922</v>
          </cell>
          <cell r="AD77">
            <v>8849.7355346679688</v>
          </cell>
        </row>
        <row r="78">
          <cell r="G78" t="str">
            <v>RUMUEKPE</v>
          </cell>
          <cell r="J78">
            <v>38718</v>
          </cell>
          <cell r="K78" t="str">
            <v>BP06</v>
          </cell>
          <cell r="M78" t="str">
            <v>Tax/Royalty</v>
          </cell>
          <cell r="AC78">
            <v>1.0240000172670807E-13</v>
          </cell>
          <cell r="AD78">
            <v>3.7410702587539237E-14</v>
          </cell>
        </row>
        <row r="79">
          <cell r="G79" t="str">
            <v>SAGHARA</v>
          </cell>
          <cell r="J79">
            <v>38718</v>
          </cell>
          <cell r="K79" t="str">
            <v>BP06</v>
          </cell>
          <cell r="M79" t="str">
            <v>Tax/Royalty</v>
          </cell>
          <cell r="AC79">
            <v>0</v>
          </cell>
          <cell r="AD79">
            <v>0</v>
          </cell>
        </row>
        <row r="80">
          <cell r="G80" t="str">
            <v>SAPELE</v>
          </cell>
          <cell r="J80">
            <v>38718</v>
          </cell>
          <cell r="K80" t="str">
            <v>BP06</v>
          </cell>
          <cell r="M80" t="str">
            <v>Tax/Royalty</v>
          </cell>
          <cell r="AC80">
            <v>0</v>
          </cell>
          <cell r="AD80">
            <v>0</v>
          </cell>
        </row>
        <row r="81">
          <cell r="G81" t="str">
            <v>SAPELE</v>
          </cell>
          <cell r="H81" t="str">
            <v>SAPELE</v>
          </cell>
          <cell r="J81">
            <v>38718</v>
          </cell>
          <cell r="K81" t="str">
            <v>BP06</v>
          </cell>
          <cell r="M81" t="str">
            <v>Unproved Developed</v>
          </cell>
          <cell r="AC81">
            <v>60041.5</v>
          </cell>
          <cell r="AD81">
            <v>21929.712341308594</v>
          </cell>
        </row>
        <row r="82">
          <cell r="G82" t="str">
            <v>SANTA BARBARA</v>
          </cell>
          <cell r="J82">
            <v>38718</v>
          </cell>
          <cell r="K82" t="str">
            <v>BP06</v>
          </cell>
          <cell r="M82" t="str">
            <v>Tax/Royalty</v>
          </cell>
          <cell r="AC82">
            <v>34660.5</v>
          </cell>
          <cell r="AD82">
            <v>12658.842643737793</v>
          </cell>
        </row>
        <row r="83">
          <cell r="G83" t="str">
            <v>SEIBOU</v>
          </cell>
          <cell r="J83">
            <v>38718</v>
          </cell>
          <cell r="K83" t="str">
            <v>BP06</v>
          </cell>
          <cell r="M83" t="str">
            <v>Tax/Royalty</v>
          </cell>
          <cell r="AC83">
            <v>0</v>
          </cell>
          <cell r="AD83">
            <v>0</v>
          </cell>
        </row>
        <row r="84">
          <cell r="G84" t="str">
            <v>SOKU</v>
          </cell>
          <cell r="J84">
            <v>38718</v>
          </cell>
          <cell r="K84" t="str">
            <v>BP06</v>
          </cell>
          <cell r="M84" t="str">
            <v>Tax/Royalty</v>
          </cell>
          <cell r="AC84">
            <v>0</v>
          </cell>
          <cell r="AD84">
            <v>0</v>
          </cell>
        </row>
        <row r="85">
          <cell r="G85" t="str">
            <v>SOKU</v>
          </cell>
          <cell r="J85">
            <v>38718</v>
          </cell>
          <cell r="K85" t="str">
            <v>BP06</v>
          </cell>
          <cell r="M85" t="str">
            <v>Tax/Royalty</v>
          </cell>
          <cell r="AC85">
            <v>152538.56117630005</v>
          </cell>
          <cell r="AD85">
            <v>55708.162190914154</v>
          </cell>
        </row>
        <row r="86">
          <cell r="G86" t="str">
            <v>TUNU</v>
          </cell>
          <cell r="J86">
            <v>38718</v>
          </cell>
          <cell r="K86" t="str">
            <v>BP06</v>
          </cell>
          <cell r="M86" t="str">
            <v>Tax/Royalty</v>
          </cell>
          <cell r="AC86">
            <v>0</v>
          </cell>
          <cell r="AD86">
            <v>0</v>
          </cell>
        </row>
        <row r="87">
          <cell r="G87" t="str">
            <v>UBEFAN</v>
          </cell>
          <cell r="J87">
            <v>38718</v>
          </cell>
          <cell r="K87" t="str">
            <v>BP06</v>
          </cell>
          <cell r="M87" t="str">
            <v>Tax/Royalty</v>
          </cell>
          <cell r="AC87">
            <v>0</v>
          </cell>
          <cell r="AD87">
            <v>0</v>
          </cell>
        </row>
        <row r="88">
          <cell r="G88" t="str">
            <v>UBIE</v>
          </cell>
          <cell r="J88">
            <v>38718</v>
          </cell>
          <cell r="K88" t="str">
            <v>BP06</v>
          </cell>
          <cell r="M88" t="str">
            <v>Tax/Royalty</v>
          </cell>
          <cell r="AC88">
            <v>0</v>
          </cell>
          <cell r="AD88">
            <v>0</v>
          </cell>
        </row>
        <row r="89">
          <cell r="G89" t="str">
            <v>UGADA</v>
          </cell>
          <cell r="J89">
            <v>38718</v>
          </cell>
          <cell r="K89" t="str">
            <v>BP06</v>
          </cell>
          <cell r="M89" t="str">
            <v>Tax/Royalty</v>
          </cell>
          <cell r="AC89">
            <v>4.3399999306165116E-12</v>
          </cell>
          <cell r="AD89">
            <v>1.5854800653782031E-12</v>
          </cell>
        </row>
        <row r="90">
          <cell r="G90" t="str">
            <v>UGHELLI EAST</v>
          </cell>
          <cell r="H90" t="str">
            <v>UGHELLI EAST</v>
          </cell>
          <cell r="J90">
            <v>38718</v>
          </cell>
          <cell r="K90" t="str">
            <v>BP06</v>
          </cell>
          <cell r="M90" t="str">
            <v>Tax/Royalty</v>
          </cell>
          <cell r="AC90">
            <v>0</v>
          </cell>
          <cell r="AD90">
            <v>0</v>
          </cell>
        </row>
        <row r="91">
          <cell r="G91" t="str">
            <v>UGHELLI EAST</v>
          </cell>
          <cell r="H91" t="str">
            <v>UGHELLI EAST</v>
          </cell>
          <cell r="J91">
            <v>38718</v>
          </cell>
          <cell r="K91" t="str">
            <v>BP06</v>
          </cell>
          <cell r="M91" t="str">
            <v>Unproved Developed</v>
          </cell>
          <cell r="AC91">
            <v>0</v>
          </cell>
          <cell r="AD91">
            <v>0</v>
          </cell>
        </row>
        <row r="92">
          <cell r="G92" t="str">
            <v>UGHELLI WEST</v>
          </cell>
          <cell r="H92" t="str">
            <v>UGHELLI WEST</v>
          </cell>
          <cell r="J92">
            <v>38718</v>
          </cell>
          <cell r="K92" t="str">
            <v>BP06</v>
          </cell>
          <cell r="M92" t="str">
            <v>Unproved Developed</v>
          </cell>
          <cell r="AC92">
            <v>0</v>
          </cell>
          <cell r="AD92">
            <v>0</v>
          </cell>
        </row>
        <row r="93">
          <cell r="G93" t="str">
            <v>UMUECHEM</v>
          </cell>
          <cell r="J93">
            <v>38718</v>
          </cell>
          <cell r="K93" t="str">
            <v>BP06</v>
          </cell>
          <cell r="M93" t="str">
            <v>Tax/Royalty</v>
          </cell>
          <cell r="AC93">
            <v>0</v>
          </cell>
          <cell r="AD93">
            <v>0</v>
          </cell>
        </row>
        <row r="94">
          <cell r="G94" t="str">
            <v>UTOROGU</v>
          </cell>
          <cell r="J94">
            <v>38718</v>
          </cell>
          <cell r="K94" t="str">
            <v>BP06</v>
          </cell>
          <cell r="M94" t="str">
            <v>WLA LAND AREA WEST</v>
          </cell>
          <cell r="AC94">
            <v>0</v>
          </cell>
          <cell r="AD94">
            <v>0</v>
          </cell>
        </row>
        <row r="95">
          <cell r="G95" t="str">
            <v>UTOROGU</v>
          </cell>
          <cell r="H95" t="str">
            <v>UTOROGU</v>
          </cell>
          <cell r="J95">
            <v>38718</v>
          </cell>
          <cell r="K95" t="str">
            <v>BP06</v>
          </cell>
          <cell r="M95" t="str">
            <v>Unproved Developed</v>
          </cell>
          <cell r="AC95">
            <v>55244.559020996094</v>
          </cell>
          <cell r="AD95">
            <v>20177.408660888672</v>
          </cell>
        </row>
        <row r="96">
          <cell r="G96" t="str">
            <v>UZERE EAST</v>
          </cell>
          <cell r="H96" t="str">
            <v>UZERE EAST</v>
          </cell>
          <cell r="J96">
            <v>38718</v>
          </cell>
          <cell r="K96" t="str">
            <v>BP06</v>
          </cell>
          <cell r="M96" t="str">
            <v>Unproved Developed</v>
          </cell>
          <cell r="AC96">
            <v>14429.175361633301</v>
          </cell>
          <cell r="AD96">
            <v>5270.2364273071289</v>
          </cell>
        </row>
        <row r="97">
          <cell r="G97" t="str">
            <v>UZERE WEST</v>
          </cell>
          <cell r="H97" t="str">
            <v>UZERE WEST</v>
          </cell>
          <cell r="J97">
            <v>38718</v>
          </cell>
          <cell r="K97" t="str">
            <v>BP06</v>
          </cell>
          <cell r="M97" t="str">
            <v>Unproved Developed</v>
          </cell>
          <cell r="AC97">
            <v>15161.364082336426</v>
          </cell>
          <cell r="AD97">
            <v>5537.5285205841064</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Fields to AGG node"/>
      <sheetName val="MARCH 2006 MT IAP SEQUENCE "/>
      <sheetName val="Q1 2006 MT-IAP_BP"/>
      <sheetName val="Well Readiness Mar'06 Sequence2"/>
      <sheetName val="Maintenace"/>
      <sheetName val="Maintenace_working"/>
      <sheetName val="DraftWell Readiness Mar'06 Seq"/>
      <sheetName val="Materials"/>
      <sheetName val="Loc Prep"/>
      <sheetName val="Flowline"/>
      <sheetName val="MoU"/>
      <sheetName val="NTD readiness"/>
      <sheetName val="Q1 2006 MT-IAP_P3e"/>
      <sheetName val="MARCH 2006 MT IAP SEQUENCE  "/>
      <sheetName val="Well Readiness Mar'06 Seq"/>
      <sheetName val="EIA"/>
      <sheetName val="EIA (2)"/>
      <sheetName val="Land acquisition status"/>
      <sheetName val="Mar IAP Land Acq Sequence"/>
    </sheetNames>
    <sheetDataSet>
      <sheetData sheetId="0" refreshError="1">
        <row r="3">
          <cell r="A3" t="str">
            <v>ADIBAWA</v>
          </cell>
        </row>
        <row r="4">
          <cell r="A4" t="str">
            <v>ADIBAWA NORTHEAST</v>
          </cell>
        </row>
        <row r="5">
          <cell r="A5" t="str">
            <v>AFAM</v>
          </cell>
        </row>
        <row r="6">
          <cell r="A6" t="str">
            <v>AFIESERE</v>
          </cell>
        </row>
        <row r="7">
          <cell r="A7" t="str">
            <v>AFREMO</v>
          </cell>
        </row>
        <row r="8">
          <cell r="A8" t="str">
            <v xml:space="preserve">AGBADA </v>
          </cell>
        </row>
        <row r="9">
          <cell r="A9" t="str">
            <v>AGBADA NORTH</v>
          </cell>
        </row>
        <row r="10">
          <cell r="A10" t="str">
            <v>AGBAYA</v>
          </cell>
        </row>
        <row r="11">
          <cell r="A11" t="str">
            <v>AHIA</v>
          </cell>
        </row>
        <row r="12">
          <cell r="A12" t="str">
            <v>AJATITON</v>
          </cell>
        </row>
        <row r="13">
          <cell r="A13" t="str">
            <v>AJOKPORI</v>
          </cell>
        </row>
        <row r="14">
          <cell r="A14" t="str">
            <v>AJUJU</v>
          </cell>
        </row>
        <row r="15">
          <cell r="A15" t="str">
            <v>AKASO</v>
          </cell>
        </row>
        <row r="16">
          <cell r="A16" t="str">
            <v>AKONO</v>
          </cell>
        </row>
        <row r="17">
          <cell r="A17" t="str">
            <v>ALAKIRI</v>
          </cell>
        </row>
        <row r="18">
          <cell r="A18" t="str">
            <v>ALAKIRI EAST</v>
          </cell>
        </row>
        <row r="19">
          <cell r="A19" t="str">
            <v>AMESHI</v>
          </cell>
        </row>
        <row r="20">
          <cell r="A20" t="str">
            <v>AMUKPE</v>
          </cell>
        </row>
        <row r="21">
          <cell r="A21" t="str">
            <v>ANGALALEI</v>
          </cell>
        </row>
        <row r="22">
          <cell r="A22" t="str">
            <v>ANIEZE</v>
          </cell>
        </row>
        <row r="23">
          <cell r="A23" t="str">
            <v>APARA</v>
          </cell>
        </row>
        <row r="24">
          <cell r="A24" t="str">
            <v>ASARAMATORU</v>
          </cell>
        </row>
        <row r="25">
          <cell r="A25" t="str">
            <v>ASARITORU</v>
          </cell>
        </row>
        <row r="26">
          <cell r="A26" t="str">
            <v>ASSA</v>
          </cell>
        </row>
        <row r="27">
          <cell r="A27" t="str">
            <v>ASSA NORTH</v>
          </cell>
        </row>
        <row r="28">
          <cell r="A28" t="str">
            <v>ATALA</v>
          </cell>
        </row>
        <row r="29">
          <cell r="A29" t="str">
            <v>AWOBA</v>
          </cell>
        </row>
        <row r="30">
          <cell r="A30" t="str">
            <v>AWOBA NORTH</v>
          </cell>
        </row>
        <row r="31">
          <cell r="A31" t="str">
            <v>AWOBA NORTHWEST</v>
          </cell>
        </row>
        <row r="32">
          <cell r="A32" t="str">
            <v>BANIELE</v>
          </cell>
        </row>
        <row r="33">
          <cell r="A33" t="str">
            <v>BATAN</v>
          </cell>
        </row>
        <row r="34">
          <cell r="A34" t="str">
            <v xml:space="preserve">BELEMA </v>
          </cell>
        </row>
        <row r="35">
          <cell r="A35" t="str">
            <v>BENISEDE</v>
          </cell>
        </row>
        <row r="36">
          <cell r="A36" t="str">
            <v>BISENI (SAMABRI)</v>
          </cell>
        </row>
        <row r="37">
          <cell r="A37" t="str">
            <v>BODO WEST</v>
          </cell>
        </row>
        <row r="38">
          <cell r="A38" t="str">
            <v>BOMADI</v>
          </cell>
        </row>
        <row r="39">
          <cell r="A39" t="str">
            <v>BOMU</v>
          </cell>
        </row>
        <row r="40">
          <cell r="A40" t="str">
            <v>BONNY</v>
          </cell>
        </row>
        <row r="41">
          <cell r="A41" t="str">
            <v>BUGUMA CREEK</v>
          </cell>
        </row>
        <row r="42">
          <cell r="A42" t="str">
            <v>CAWTHORNE CHANNEL</v>
          </cell>
        </row>
        <row r="43">
          <cell r="A43" t="str">
            <v>DIEBU CREEK</v>
          </cell>
        </row>
        <row r="44">
          <cell r="A44" t="str">
            <v>EA</v>
          </cell>
        </row>
        <row r="45">
          <cell r="A45" t="str">
            <v>EGBEMA</v>
          </cell>
        </row>
        <row r="46">
          <cell r="A46" t="str">
            <v>EGBEMA WEST</v>
          </cell>
        </row>
        <row r="47">
          <cell r="A47" t="str">
            <v>EGBOLOM</v>
          </cell>
        </row>
        <row r="48">
          <cell r="A48" t="str">
            <v>EGWA</v>
          </cell>
        </row>
        <row r="49">
          <cell r="A49" t="str">
            <v>EJA</v>
          </cell>
        </row>
        <row r="50">
          <cell r="A50" t="str">
            <v>EKULAMA</v>
          </cell>
        </row>
        <row r="51">
          <cell r="A51" t="str">
            <v>ELELENWA</v>
          </cell>
        </row>
        <row r="52">
          <cell r="A52" t="str">
            <v>ELEPA</v>
          </cell>
        </row>
        <row r="53">
          <cell r="A53" t="str">
            <v>EMOHUA</v>
          </cell>
        </row>
        <row r="54">
          <cell r="A54" t="str">
            <v>ENWHE</v>
          </cell>
        </row>
        <row r="55">
          <cell r="A55" t="str">
            <v>ERIEMU</v>
          </cell>
        </row>
        <row r="56">
          <cell r="A56" t="str">
            <v>ESCRAVOS BEACH</v>
          </cell>
        </row>
        <row r="57">
          <cell r="A57" t="str">
            <v>ETE</v>
          </cell>
        </row>
        <row r="58">
          <cell r="A58" t="str">
            <v>ETELEBOU</v>
          </cell>
        </row>
        <row r="59">
          <cell r="A59" t="str">
            <v>EVWRENI</v>
          </cell>
        </row>
        <row r="60">
          <cell r="A60" t="str">
            <v>FORCADOS SOUTHWEST</v>
          </cell>
        </row>
        <row r="61">
          <cell r="A61" t="str">
            <v>FORCADOS-YOKRI</v>
          </cell>
        </row>
        <row r="62">
          <cell r="A62" t="str">
            <v>GBARAN</v>
          </cell>
        </row>
        <row r="63">
          <cell r="A63" t="str">
            <v>GBETIOKUN</v>
          </cell>
        </row>
        <row r="64">
          <cell r="A64" t="str">
            <v>H A</v>
          </cell>
        </row>
        <row r="65">
          <cell r="A65" t="str">
            <v>H D</v>
          </cell>
        </row>
        <row r="66">
          <cell r="A66" t="str">
            <v>IBIGWE</v>
          </cell>
        </row>
        <row r="67">
          <cell r="A67" t="str">
            <v>IGBOMOTORU</v>
          </cell>
        </row>
        <row r="68">
          <cell r="A68" t="str">
            <v>IGBOMOTORU NORTH</v>
          </cell>
        </row>
        <row r="69">
          <cell r="A69" t="str">
            <v xml:space="preserve">IMO RIVER </v>
          </cell>
        </row>
        <row r="70">
          <cell r="A70" t="str">
            <v>ISENI</v>
          </cell>
        </row>
        <row r="71">
          <cell r="A71" t="str">
            <v>ISIMIRI</v>
          </cell>
        </row>
        <row r="72">
          <cell r="A72" t="str">
            <v>ISOKO</v>
          </cell>
        </row>
        <row r="73">
          <cell r="A73" t="str">
            <v>ISU</v>
          </cell>
        </row>
        <row r="74">
          <cell r="A74" t="str">
            <v>JONES CREEK</v>
          </cell>
        </row>
        <row r="75">
          <cell r="A75" t="str">
            <v>K D</v>
          </cell>
        </row>
        <row r="76">
          <cell r="A76" t="str">
            <v>K L</v>
          </cell>
        </row>
        <row r="77">
          <cell r="A77" t="str">
            <v>KALAEKULE</v>
          </cell>
        </row>
        <row r="78">
          <cell r="A78" t="str">
            <v>KANBO</v>
          </cell>
        </row>
        <row r="79">
          <cell r="A79" t="str">
            <v>KI</v>
          </cell>
        </row>
        <row r="80">
          <cell r="A80" t="str">
            <v>KOKORI</v>
          </cell>
        </row>
        <row r="81">
          <cell r="A81" t="str">
            <v>KOLO CREEK</v>
          </cell>
        </row>
        <row r="82">
          <cell r="A82" t="str">
            <v>KOROAMA</v>
          </cell>
        </row>
        <row r="83">
          <cell r="A83" t="str">
            <v>KOROKORO</v>
          </cell>
        </row>
        <row r="84">
          <cell r="A84" t="str">
            <v>KORONAMA</v>
          </cell>
        </row>
        <row r="85">
          <cell r="A85" t="str">
            <v>KRAKAMA</v>
          </cell>
        </row>
        <row r="86">
          <cell r="A86" t="str">
            <v>KUGBE</v>
          </cell>
        </row>
        <row r="87">
          <cell r="A87" t="str">
            <v>MINI NTA</v>
          </cell>
        </row>
        <row r="88">
          <cell r="A88" t="str">
            <v>MOSOGAR</v>
          </cell>
        </row>
        <row r="89">
          <cell r="A89" t="str">
            <v xml:space="preserve">NEMBE CREEK </v>
          </cell>
        </row>
        <row r="90">
          <cell r="A90" t="str">
            <v>NEMBE CREEK EAST</v>
          </cell>
        </row>
        <row r="91">
          <cell r="A91" t="str">
            <v>NGBOKO</v>
          </cell>
        </row>
        <row r="92">
          <cell r="A92" t="str">
            <v>NKALI</v>
          </cell>
        </row>
        <row r="93">
          <cell r="A93" t="str">
            <v>NUN RIVER</v>
          </cell>
        </row>
        <row r="94">
          <cell r="A94" t="str">
            <v>OBEAKPU</v>
          </cell>
        </row>
        <row r="95">
          <cell r="A95" t="str">
            <v>OBELE</v>
          </cell>
        </row>
        <row r="96">
          <cell r="A96" t="str">
            <v>OBEN</v>
          </cell>
        </row>
        <row r="97">
          <cell r="A97" t="str">
            <v>OBIGBO</v>
          </cell>
        </row>
        <row r="98">
          <cell r="A98" t="str">
            <v>OBIGBO NORTH</v>
          </cell>
        </row>
        <row r="99">
          <cell r="A99" t="str">
            <v>OBUZO</v>
          </cell>
        </row>
        <row r="100">
          <cell r="A100" t="str">
            <v>ODEAMA CREEK</v>
          </cell>
        </row>
        <row r="101">
          <cell r="A101" t="str">
            <v>ODIDI</v>
          </cell>
        </row>
        <row r="102">
          <cell r="A102" t="str">
            <v>ODON</v>
          </cell>
        </row>
        <row r="103">
          <cell r="A103" t="str">
            <v>OFEMINI</v>
          </cell>
        </row>
        <row r="104">
          <cell r="A104" t="str">
            <v>OFOROLA</v>
          </cell>
        </row>
        <row r="105">
          <cell r="A105" t="str">
            <v>OGARA</v>
          </cell>
        </row>
        <row r="106">
          <cell r="A106" t="str">
            <v>OGARA NORTH</v>
          </cell>
        </row>
        <row r="107">
          <cell r="A107" t="str">
            <v>OGBOTOBO</v>
          </cell>
        </row>
        <row r="108">
          <cell r="A108" t="str">
            <v>OGINI</v>
          </cell>
        </row>
        <row r="109">
          <cell r="A109" t="str">
            <v>OGUTA</v>
          </cell>
        </row>
        <row r="110">
          <cell r="A110" t="str">
            <v>OHURU</v>
          </cell>
        </row>
        <row r="111">
          <cell r="A111" t="str">
            <v>OKIORI</v>
          </cell>
        </row>
        <row r="112">
          <cell r="A112" t="str">
            <v>OKOPORO</v>
          </cell>
        </row>
        <row r="113">
          <cell r="A113" t="str">
            <v>OKOROBA</v>
          </cell>
        </row>
        <row r="114">
          <cell r="A114" t="str">
            <v>OKPOKUNOU</v>
          </cell>
        </row>
        <row r="115">
          <cell r="A115" t="str">
            <v>OKPORHURU</v>
          </cell>
        </row>
        <row r="116">
          <cell r="A116" t="str">
            <v xml:space="preserve">OLOIBIRI </v>
          </cell>
        </row>
        <row r="117">
          <cell r="A117" t="str">
            <v>OLOMORO</v>
          </cell>
        </row>
        <row r="118">
          <cell r="A118" t="str">
            <v>OLOMORO/OLEH</v>
          </cell>
        </row>
        <row r="119">
          <cell r="A119" t="str">
            <v>OLUA</v>
          </cell>
        </row>
        <row r="120">
          <cell r="A120" t="str">
            <v>OPOBO NORTH</v>
          </cell>
        </row>
        <row r="121">
          <cell r="A121" t="str">
            <v>OPOBO SOUTH</v>
          </cell>
        </row>
        <row r="122">
          <cell r="A122" t="str">
            <v>OPOMOYO</v>
          </cell>
        </row>
        <row r="123">
          <cell r="A123" t="str">
            <v>OPUAMA</v>
          </cell>
        </row>
        <row r="124">
          <cell r="A124" t="str">
            <v>OPUGBENE</v>
          </cell>
        </row>
        <row r="125">
          <cell r="A125" t="str">
            <v>OPUKUSHI</v>
          </cell>
        </row>
        <row r="126">
          <cell r="A126" t="str">
            <v>OPUKUSHI NORTH</v>
          </cell>
        </row>
        <row r="127">
          <cell r="A127" t="str">
            <v>OROGHO</v>
          </cell>
        </row>
        <row r="128">
          <cell r="A128" t="str">
            <v>ORONI</v>
          </cell>
        </row>
        <row r="129">
          <cell r="A129" t="str">
            <v>ORUBIRI</v>
          </cell>
        </row>
        <row r="130">
          <cell r="A130" t="str">
            <v>OSIOKA</v>
          </cell>
        </row>
        <row r="131">
          <cell r="A131" t="str">
            <v>OTAKIKPO</v>
          </cell>
        </row>
        <row r="132">
          <cell r="A132" t="str">
            <v>OTAMINI</v>
          </cell>
        </row>
        <row r="133">
          <cell r="A133" t="str">
            <v>OTUMARA</v>
          </cell>
        </row>
        <row r="134">
          <cell r="A134" t="str">
            <v>OVHOR</v>
          </cell>
        </row>
        <row r="135">
          <cell r="A135" t="str">
            <v>OWEH</v>
          </cell>
        </row>
        <row r="136">
          <cell r="A136" t="str">
            <v>OZORO</v>
          </cell>
        </row>
        <row r="137">
          <cell r="A137" t="str">
            <v>RAPELE</v>
          </cell>
        </row>
        <row r="138">
          <cell r="A138" t="str">
            <v>RUMUEKPE</v>
          </cell>
        </row>
        <row r="139">
          <cell r="A139" t="str">
            <v>SAGHARA</v>
          </cell>
        </row>
        <row r="140">
          <cell r="A140" t="str">
            <v>SANTA BARBARA</v>
          </cell>
        </row>
        <row r="141">
          <cell r="A141" t="str">
            <v>SANTA BARBARA SOUTH</v>
          </cell>
        </row>
        <row r="142">
          <cell r="A142" t="str">
            <v>SAPELE</v>
          </cell>
        </row>
        <row r="143">
          <cell r="A143" t="str">
            <v>SEIBOU</v>
          </cell>
        </row>
        <row r="144">
          <cell r="A144" t="str">
            <v>SOKU</v>
          </cell>
        </row>
        <row r="145">
          <cell r="A145" t="str">
            <v>SOKU NORTH</v>
          </cell>
        </row>
        <row r="146">
          <cell r="A146" t="str">
            <v>TUNU</v>
          </cell>
        </row>
        <row r="147">
          <cell r="A147" t="str">
            <v>UBALEME</v>
          </cell>
        </row>
        <row r="148">
          <cell r="A148" t="str">
            <v>UBEFAN</v>
          </cell>
        </row>
        <row r="149">
          <cell r="A149" t="str">
            <v>UBIE</v>
          </cell>
        </row>
        <row r="150">
          <cell r="A150" t="str">
            <v>UBIMA</v>
          </cell>
        </row>
        <row r="151">
          <cell r="A151" t="str">
            <v>UGADA</v>
          </cell>
        </row>
        <row r="152">
          <cell r="A152" t="str">
            <v>UGHELLI EAST</v>
          </cell>
        </row>
        <row r="153">
          <cell r="A153" t="str">
            <v>UGHELLI WEST</v>
          </cell>
        </row>
        <row r="154">
          <cell r="A154" t="str">
            <v>UMUECHEM</v>
          </cell>
        </row>
        <row r="155">
          <cell r="A155" t="str">
            <v>UMUTU</v>
          </cell>
        </row>
        <row r="156">
          <cell r="A156" t="str">
            <v>URHURE</v>
          </cell>
        </row>
        <row r="157">
          <cell r="A157" t="str">
            <v>UTAPATE</v>
          </cell>
        </row>
        <row r="158">
          <cell r="A158" t="str">
            <v>UTAPATE SOUTH</v>
          </cell>
        </row>
        <row r="159">
          <cell r="A159" t="str">
            <v>UTAPATE WEST</v>
          </cell>
        </row>
        <row r="160">
          <cell r="A160" t="str">
            <v>UTOROGU</v>
          </cell>
        </row>
        <row r="161">
          <cell r="A161" t="str">
            <v>UZERE EAST</v>
          </cell>
        </row>
        <row r="162">
          <cell r="A162" t="str">
            <v>UZERE WEST</v>
          </cell>
        </row>
        <row r="163">
          <cell r="A163" t="str">
            <v>UZU</v>
          </cell>
        </row>
        <row r="164">
          <cell r="A164" t="str">
            <v>WARRI RIVER</v>
          </cell>
        </row>
        <row r="165">
          <cell r="A165" t="str">
            <v>YORLA</v>
          </cell>
        </row>
        <row r="166">
          <cell r="A166" t="str">
            <v>ZARAMA</v>
          </cell>
        </row>
        <row r="167">
          <cell r="A167" t="str">
            <v>ABA MANIFOLD</v>
          </cell>
        </row>
        <row r="168">
          <cell r="A168" t="str">
            <v>ZARAMA GAS</v>
          </cell>
        </row>
        <row r="169">
          <cell r="A169" t="str">
            <v>ABA MANIFOLD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 val="Settings"/>
      <sheetName val="Definitions"/>
      <sheetName val="Selection"/>
      <sheetName val="Profiles"/>
      <sheetName val="OilRate"/>
      <sheetName val="CondRate"/>
      <sheetName val="OilCondRate"/>
      <sheetName val="AGRate"/>
      <sheetName val="NAGRate"/>
      <sheetName val="AGSalesRate"/>
      <sheetName val="TotalCapex"/>
      <sheetName val="TotalOpex"/>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EGTL Cash flow analysis"/>
      <sheetName val="EGP3_EGTL cash flow analysis"/>
      <sheetName val="Bonuses"/>
      <sheetName val="Profit Split"/>
      <sheetName val="Royalty"/>
      <sheetName val="Depreciation"/>
      <sheetName val="Pet Profits Tax"/>
      <sheetName val="Summary runs"/>
      <sheetName val="Scenarios"/>
      <sheetName val="Tornado data"/>
      <sheetName val="Sheet1"/>
    </sheetNames>
    <sheetDataSet>
      <sheetData sheetId="0" refreshError="1">
        <row r="56">
          <cell r="D56">
            <v>0.2</v>
          </cell>
        </row>
        <row r="57">
          <cell r="D57">
            <v>0.19</v>
          </cell>
        </row>
        <row r="58">
          <cell r="D58">
            <v>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Bonuses"/>
      <sheetName val="Profit Split"/>
      <sheetName val="Royalty"/>
      <sheetName val="Depreciation"/>
      <sheetName val="Pet Profits Tax"/>
      <sheetName val="Scenarios"/>
      <sheetName val="Tables"/>
      <sheetName val="PSC structures"/>
      <sheetName val="Tornado data"/>
      <sheetName val="Sheet1"/>
    </sheetNames>
    <sheetDataSet>
      <sheetData sheetId="0">
        <row r="8">
          <cell r="D8">
            <v>7</v>
          </cell>
        </row>
        <row r="14">
          <cell r="D14">
            <v>2007</v>
          </cell>
        </row>
        <row r="24">
          <cell r="D24">
            <v>7</v>
          </cell>
        </row>
        <row r="26">
          <cell r="D26">
            <v>1</v>
          </cell>
        </row>
        <row r="27">
          <cell r="D27">
            <v>1</v>
          </cell>
        </row>
      </sheetData>
      <sheetData sheetId="1"/>
      <sheetData sheetId="2" refreshError="1"/>
      <sheetData sheetId="3" refreshError="1"/>
      <sheetData sheetId="4"/>
      <sheetData sheetId="5"/>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C CAPEX"/>
      <sheetName val="oh chg"/>
      <sheetName val="Review"/>
      <sheetName val="DISTRIBUTION"/>
      <sheetName val="yoho cover"/>
      <sheetName val="C&amp;C COVER"/>
      <sheetName val="NGL COVER"/>
      <sheetName val="C&amp;C SUBCOM"/>
      <sheetName val="C&amp;C DVDER"/>
      <sheetName val="NGL DVDER"/>
      <sheetName val="PMT MONITOR"/>
      <sheetName val="NNPC REC"/>
      <sheetName val="MPN Reconciliation (2)"/>
      <sheetName val="DISB REC "/>
      <sheetName val="SUMMARY"/>
      <sheetName val="C&amp;C OPEX"/>
      <sheetName val="TOTAL BY SUBCOMMITTEES"/>
      <sheetName val="EXPLORATION"/>
      <sheetName val="PET ENG"/>
      <sheetName val="FACILITIES"/>
      <sheetName val="EPSD"/>
      <sheetName val="MMD"/>
      <sheetName val="yoho tbal"/>
      <sheetName val="JV WC NAIRA (MMD)"/>
      <sheetName val="JV WC DOL (MMD)"/>
      <sheetName val="GAS"/>
      <sheetName val="PAD"/>
      <sheetName val="SERVICES"/>
      <sheetName val="FAD"/>
      <sheetName val="JV WC NAIRA (FAD)"/>
      <sheetName val="JV WC DOL (FAD)"/>
      <sheetName val="NGL SUMMARY"/>
      <sheetName val="NGL CAPEX"/>
      <sheetName val="NGL OPEX"/>
      <sheetName val="NGL GAS"/>
      <sheetName val="NGL SERVICES"/>
      <sheetName val="NGL FAD"/>
      <sheetName val="NGL WC NAIRA (FAD)"/>
      <sheetName val="NGL WC DOL (FAD)"/>
      <sheetName val="NGL WC NAIRA"/>
      <sheetName val="NGL WC DOL"/>
      <sheetName val="JVTBAL2003"/>
      <sheetName val="JV WC DOL"/>
      <sheetName val="JV WC NAIRA"/>
      <sheetName val="ngltb03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Fields to AGG node"/>
      <sheetName val="BP05 LTDWS BASE CASE"/>
      <sheetName val="Input Data"/>
      <sheetName val="July 2005 MT IAP MTDWS  "/>
      <sheetName val="Q3 MT-IAP_BP"/>
      <sheetName val="Example location Prep Sequence"/>
      <sheetName val="Example flowline hook up Seque "/>
      <sheetName val="MT-IAP MASTER"/>
      <sheetName val="Maintenace"/>
      <sheetName val="Maintenace_working"/>
    </sheetNames>
    <sheetDataSet>
      <sheetData sheetId="0"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s"/>
      <sheetName val="Settings"/>
      <sheetName val="Definitions"/>
      <sheetName val="Selection"/>
      <sheetName val="Indicator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TotalCapex"/>
      <sheetName val="TotalCapex7"/>
      <sheetName val="TotalOpex"/>
      <sheetName val="NPV0"/>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 val="Oil_Exploration_Wells"/>
      <sheetName val="Oil_Appraisal_Wells"/>
      <sheetName val="Oil_Development_Wells"/>
      <sheetName val="Oil_Recompletion_Wells"/>
      <sheetName val="Oil_Repairs_Well"/>
      <sheetName val="NAG_Exploration_Wells"/>
      <sheetName val="NAG_Appraisal_Wells"/>
      <sheetName val="NAG_Development_Wells"/>
      <sheetName val="NAG_Recompletion_Wells"/>
      <sheetName val="NAG_Repairs_Well"/>
      <sheetName val="NOG_Infrastructure"/>
      <sheetName val="Oil_Exploration_Seismic"/>
      <sheetName val="Oil_Exploration_Other"/>
      <sheetName val="Oil_Exploration_Capex"/>
      <sheetName val="Oil_Exploration_Drilling"/>
      <sheetName val="Oil_Exploration_Appraisal_Drill"/>
      <sheetName val="Oil_Development_Appraisal_Drill"/>
      <sheetName val="Oil_Appraisal_Completion"/>
      <sheetName val="Oil_Production_Seismic"/>
      <sheetName val="Oil_Location_Preparation"/>
      <sheetName val="Oil_Development_Drilling"/>
      <sheetName val="Oil_Development_Completion"/>
      <sheetName val="Oil_Recompletion"/>
      <sheetName val="Oil_Flowlines_and_Hookup"/>
      <sheetName val="Oil_Facilities (2)"/>
      <sheetName val="Oil_Facilities"/>
      <sheetName val="Oil_Infrastructure"/>
      <sheetName val="Oil_Oncosts"/>
      <sheetName val="Oil_Abandonment_Costs"/>
      <sheetName val="AG_Capex"/>
      <sheetName val="AG_Abandonment_Costs"/>
      <sheetName val="NAG_Exploration_Drilling"/>
      <sheetName val="NAG_Exploration_Appraisal_Drill"/>
      <sheetName val="NAG_Development_Appraisal_Drill"/>
      <sheetName val="NAG_Appraisal_Completion"/>
      <sheetName val="TotalCapex (2)"/>
      <sheetName val="NAG_Location_Preparation (2)"/>
      <sheetName val="NAG_Location_Preparation"/>
      <sheetName val="NAG_Development_Drilling"/>
      <sheetName val="NAG_Development_Completion"/>
      <sheetName val="NAG_Recompletion"/>
      <sheetName val="NAG_Flowlines_and_Hookup"/>
      <sheetName val="NAG_Facilities"/>
      <sheetName val="NAG_Infrastructure"/>
      <sheetName val="NAG_Oncosts"/>
      <sheetName val="NAG_Abandonment_Cost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2"/>
  <sheetViews>
    <sheetView tabSelected="1" view="pageBreakPreview" topLeftCell="A375" zoomScale="90" zoomScaleNormal="100" zoomScaleSheetLayoutView="90" workbookViewId="0">
      <selection activeCell="E151" sqref="E151"/>
    </sheetView>
  </sheetViews>
  <sheetFormatPr defaultColWidth="7.19921875" defaultRowHeight="15" x14ac:dyDescent="0.25"/>
  <cols>
    <col min="1" max="1" width="8.296875" style="12" bestFit="1" customWidth="1"/>
    <col min="2" max="2" width="66.19921875" style="45" customWidth="1"/>
    <col min="3" max="3" width="1.296875" style="60" customWidth="1"/>
    <col min="4" max="4" width="20.3984375" style="12" hidden="1" customWidth="1"/>
    <col min="5" max="5" width="21.09765625" style="12" customWidth="1"/>
    <col min="6" max="6" width="19.796875" style="7" hidden="1" customWidth="1"/>
    <col min="7" max="7" width="24" style="3" hidden="1" customWidth="1"/>
    <col min="8" max="8" width="20.796875" style="3" customWidth="1"/>
    <col min="9" max="16384" width="7.19921875" style="3"/>
  </cols>
  <sheetData>
    <row r="1" spans="2:6" x14ac:dyDescent="0.25">
      <c r="B1" s="36"/>
      <c r="C1" s="36"/>
      <c r="D1" s="37"/>
      <c r="E1" s="37"/>
      <c r="F1" s="2"/>
    </row>
    <row r="2" spans="2:6" x14ac:dyDescent="0.25">
      <c r="B2" s="38"/>
      <c r="C2" s="39"/>
      <c r="D2" s="40"/>
      <c r="E2" s="40"/>
      <c r="F2" s="4"/>
    </row>
    <row r="3" spans="2:6" x14ac:dyDescent="0.25">
      <c r="B3" s="36"/>
      <c r="C3" s="36"/>
      <c r="D3" s="37"/>
      <c r="E3" s="37"/>
      <c r="F3" s="2"/>
    </row>
    <row r="4" spans="2:6" x14ac:dyDescent="0.25">
      <c r="B4" s="36"/>
      <c r="C4" s="36"/>
      <c r="D4" s="37"/>
      <c r="E4" s="37"/>
      <c r="F4" s="2"/>
    </row>
    <row r="5" spans="2:6" x14ac:dyDescent="0.25">
      <c r="B5" s="36"/>
      <c r="C5" s="36"/>
      <c r="D5" s="37"/>
      <c r="E5" s="37"/>
      <c r="F5" s="2"/>
    </row>
    <row r="6" spans="2:6" x14ac:dyDescent="0.25">
      <c r="B6" s="36"/>
      <c r="C6" s="36"/>
      <c r="D6" s="37"/>
      <c r="E6" s="37"/>
      <c r="F6" s="2"/>
    </row>
    <row r="7" spans="2:6" x14ac:dyDescent="0.25">
      <c r="B7" s="36"/>
      <c r="C7" s="36"/>
      <c r="D7" s="37"/>
      <c r="E7" s="37"/>
      <c r="F7" s="2"/>
    </row>
    <row r="8" spans="2:6" x14ac:dyDescent="0.25">
      <c r="B8" s="36"/>
      <c r="C8" s="36"/>
      <c r="D8" s="37"/>
      <c r="E8" s="37"/>
      <c r="F8" s="2"/>
    </row>
    <row r="9" spans="2:6" x14ac:dyDescent="0.25">
      <c r="B9" s="36"/>
      <c r="C9" s="36"/>
      <c r="D9" s="37"/>
      <c r="E9" s="37"/>
      <c r="F9" s="2"/>
    </row>
    <row r="10" spans="2:6" x14ac:dyDescent="0.25">
      <c r="B10" s="36"/>
      <c r="C10" s="36"/>
      <c r="D10" s="37"/>
      <c r="E10" s="37"/>
      <c r="F10" s="2"/>
    </row>
    <row r="11" spans="2:6" x14ac:dyDescent="0.25">
      <c r="B11" s="36"/>
      <c r="C11" s="36"/>
      <c r="D11" s="37"/>
      <c r="E11" s="37"/>
      <c r="F11" s="2"/>
    </row>
    <row r="12" spans="2:6" x14ac:dyDescent="0.25">
      <c r="B12" s="36"/>
      <c r="C12" s="36"/>
      <c r="D12" s="37"/>
      <c r="E12" s="37"/>
      <c r="F12" s="2"/>
    </row>
    <row r="13" spans="2:6" x14ac:dyDescent="0.25">
      <c r="B13" s="36"/>
      <c r="C13" s="36"/>
      <c r="D13" s="37"/>
      <c r="E13" s="37"/>
      <c r="F13" s="2"/>
    </row>
    <row r="14" spans="2:6" x14ac:dyDescent="0.25">
      <c r="B14" s="36"/>
      <c r="C14" s="36"/>
      <c r="D14" s="37"/>
      <c r="E14" s="37"/>
      <c r="F14" s="2"/>
    </row>
    <row r="15" spans="2:6" x14ac:dyDescent="0.25">
      <c r="B15" s="36"/>
      <c r="C15" s="36"/>
      <c r="D15" s="37"/>
      <c r="E15" s="37"/>
      <c r="F15" s="2"/>
    </row>
    <row r="16" spans="2:6" ht="40.200000000000003" customHeight="1" x14ac:dyDescent="0.25">
      <c r="B16" s="36"/>
      <c r="C16" s="36"/>
      <c r="D16" s="37"/>
      <c r="E16" s="37"/>
      <c r="F16" s="2"/>
    </row>
    <row r="17" spans="1:6" ht="18.75" customHeight="1" x14ac:dyDescent="0.25">
      <c r="A17" s="111" t="s">
        <v>314</v>
      </c>
      <c r="B17" s="111"/>
      <c r="C17" s="111"/>
      <c r="D17" s="111"/>
      <c r="E17" s="36"/>
      <c r="F17" s="1"/>
    </row>
    <row r="18" spans="1:6" ht="15.75" customHeight="1" x14ac:dyDescent="0.25">
      <c r="A18" s="41" t="s">
        <v>0</v>
      </c>
      <c r="B18" s="42"/>
      <c r="C18" s="43"/>
      <c r="D18" s="44"/>
      <c r="E18" s="44"/>
      <c r="F18" s="6"/>
    </row>
    <row r="19" spans="1:6" ht="33.450000000000003" customHeight="1" x14ac:dyDescent="0.25">
      <c r="A19" s="52">
        <v>1</v>
      </c>
      <c r="B19" s="45" t="s">
        <v>276</v>
      </c>
      <c r="C19" s="38"/>
      <c r="D19" s="44"/>
      <c r="E19" s="44"/>
      <c r="F19" s="6"/>
    </row>
    <row r="20" spans="1:6" ht="36" customHeight="1" x14ac:dyDescent="0.25">
      <c r="A20" s="52">
        <v>2</v>
      </c>
      <c r="B20" s="95" t="s">
        <v>1</v>
      </c>
      <c r="C20" s="39"/>
      <c r="D20" s="44"/>
      <c r="E20" s="44"/>
      <c r="F20" s="6"/>
    </row>
    <row r="21" spans="1:6" s="95" customFormat="1" ht="21" customHeight="1" x14ac:dyDescent="0.3">
      <c r="A21" s="52">
        <v>3</v>
      </c>
      <c r="B21" s="96" t="s">
        <v>2</v>
      </c>
    </row>
    <row r="22" spans="1:6" s="95" customFormat="1" ht="21" customHeight="1" x14ac:dyDescent="0.3">
      <c r="A22" s="52">
        <v>4</v>
      </c>
      <c r="B22" s="96" t="s">
        <v>280</v>
      </c>
    </row>
    <row r="23" spans="1:6" s="95" customFormat="1" ht="21" customHeight="1" x14ac:dyDescent="0.3">
      <c r="A23" s="52">
        <v>5</v>
      </c>
      <c r="B23" s="96" t="s">
        <v>281</v>
      </c>
    </row>
    <row r="24" spans="1:6" s="95" customFormat="1" ht="21" customHeight="1" x14ac:dyDescent="0.3">
      <c r="A24" s="52">
        <v>6</v>
      </c>
      <c r="B24" s="96" t="s">
        <v>282</v>
      </c>
    </row>
    <row r="25" spans="1:6" s="95" customFormat="1" ht="21" customHeight="1" x14ac:dyDescent="0.3">
      <c r="A25" s="52">
        <v>7</v>
      </c>
      <c r="B25" s="96" t="s">
        <v>283</v>
      </c>
    </row>
    <row r="26" spans="1:6" s="95" customFormat="1" ht="21" customHeight="1" x14ac:dyDescent="0.3">
      <c r="A26" s="52">
        <v>8</v>
      </c>
      <c r="B26" s="96" t="s">
        <v>284</v>
      </c>
    </row>
    <row r="27" spans="1:6" s="95" customFormat="1" ht="28.5" customHeight="1" x14ac:dyDescent="0.3">
      <c r="A27" s="52">
        <v>9</v>
      </c>
      <c r="B27" s="96" t="s">
        <v>285</v>
      </c>
    </row>
    <row r="28" spans="1:6" s="95" customFormat="1" ht="38.1" customHeight="1" x14ac:dyDescent="0.3">
      <c r="A28" s="52">
        <v>10</v>
      </c>
      <c r="B28" s="96" t="s">
        <v>286</v>
      </c>
    </row>
    <row r="29" spans="1:6" s="95" customFormat="1" ht="21" customHeight="1" x14ac:dyDescent="0.3">
      <c r="A29" s="52">
        <v>11</v>
      </c>
      <c r="B29" s="96" t="s">
        <v>287</v>
      </c>
    </row>
    <row r="30" spans="1:6" s="95" customFormat="1" ht="29.7" customHeight="1" x14ac:dyDescent="0.3">
      <c r="A30" s="52">
        <v>12</v>
      </c>
      <c r="B30" s="96" t="s">
        <v>288</v>
      </c>
    </row>
    <row r="31" spans="1:6" s="95" customFormat="1" ht="21" customHeight="1" x14ac:dyDescent="0.3">
      <c r="A31" s="52">
        <v>13</v>
      </c>
      <c r="B31" s="97" t="s">
        <v>3</v>
      </c>
    </row>
    <row r="32" spans="1:6" s="8" customFormat="1" ht="16.95" customHeight="1" x14ac:dyDescent="0.25">
      <c r="A32" s="52"/>
      <c r="B32" s="46"/>
      <c r="C32" s="47"/>
      <c r="D32" s="44"/>
      <c r="E32" s="44"/>
      <c r="F32" s="6"/>
    </row>
    <row r="33" spans="1:7" ht="303" customHeight="1" x14ac:dyDescent="0.25">
      <c r="A33" s="110" t="s">
        <v>279</v>
      </c>
      <c r="B33" s="110"/>
      <c r="C33" s="38"/>
      <c r="D33" s="48"/>
      <c r="E33" s="48"/>
      <c r="F33" s="9"/>
      <c r="G33" s="10"/>
    </row>
    <row r="34" spans="1:7" ht="34.200000000000003" customHeight="1" x14ac:dyDescent="0.25">
      <c r="A34" s="112" t="s">
        <v>4</v>
      </c>
      <c r="B34" s="112"/>
      <c r="C34" s="43"/>
      <c r="D34" s="37" t="s">
        <v>5</v>
      </c>
      <c r="E34" s="37" t="s">
        <v>5</v>
      </c>
      <c r="F34" s="2"/>
    </row>
    <row r="35" spans="1:7" x14ac:dyDescent="0.25">
      <c r="B35" s="49"/>
      <c r="C35" s="49"/>
      <c r="D35" s="37"/>
      <c r="E35" s="37"/>
      <c r="F35" s="2"/>
    </row>
    <row r="36" spans="1:7" ht="135" x14ac:dyDescent="0.25">
      <c r="A36" s="98">
        <v>1</v>
      </c>
      <c r="B36" s="99" t="s">
        <v>306</v>
      </c>
      <c r="C36" s="95"/>
      <c r="D36" s="100"/>
      <c r="E36" s="107" t="s">
        <v>307</v>
      </c>
      <c r="F36" s="3"/>
    </row>
    <row r="37" spans="1:7" ht="45" x14ac:dyDescent="0.25">
      <c r="A37" s="98"/>
      <c r="B37" s="97" t="s">
        <v>289</v>
      </c>
      <c r="C37" s="101"/>
      <c r="D37" s="100"/>
      <c r="E37" s="105" t="s">
        <v>290</v>
      </c>
      <c r="F37" s="3"/>
    </row>
    <row r="38" spans="1:7" ht="45" x14ac:dyDescent="0.25">
      <c r="A38" s="102"/>
      <c r="B38" s="97" t="s">
        <v>6</v>
      </c>
      <c r="C38" s="96"/>
      <c r="D38" s="100"/>
      <c r="E38" s="108"/>
      <c r="F38" s="3"/>
    </row>
    <row r="39" spans="1:7" ht="45" x14ac:dyDescent="0.25">
      <c r="A39" s="102">
        <v>2</v>
      </c>
      <c r="B39" s="97" t="s">
        <v>7</v>
      </c>
      <c r="C39" s="96"/>
      <c r="D39" s="100"/>
      <c r="E39" s="105" t="s">
        <v>8</v>
      </c>
      <c r="F39" s="3"/>
    </row>
    <row r="40" spans="1:7" ht="60" x14ac:dyDescent="0.25">
      <c r="A40" s="102">
        <v>3</v>
      </c>
      <c r="B40" s="97" t="s">
        <v>9</v>
      </c>
      <c r="C40" s="96"/>
      <c r="D40" s="100"/>
      <c r="E40" s="105" t="s">
        <v>2</v>
      </c>
      <c r="F40" s="3"/>
    </row>
    <row r="41" spans="1:7" ht="75" x14ac:dyDescent="0.25">
      <c r="A41" s="102">
        <v>4</v>
      </c>
      <c r="B41" s="97" t="s">
        <v>291</v>
      </c>
      <c r="C41" s="96"/>
      <c r="D41" s="100"/>
      <c r="E41" s="105" t="s">
        <v>280</v>
      </c>
      <c r="F41" s="3"/>
    </row>
    <row r="42" spans="1:7" ht="75" x14ac:dyDescent="0.25">
      <c r="A42" s="103">
        <v>5</v>
      </c>
      <c r="B42" s="97" t="s">
        <v>292</v>
      </c>
      <c r="C42" s="96"/>
      <c r="D42" s="100"/>
      <c r="E42" s="105" t="s">
        <v>281</v>
      </c>
      <c r="F42" s="3"/>
    </row>
    <row r="43" spans="1:7" ht="60" x14ac:dyDescent="0.25">
      <c r="A43" s="103"/>
      <c r="B43" s="97" t="s">
        <v>293</v>
      </c>
      <c r="C43" s="96"/>
      <c r="D43" s="100"/>
      <c r="E43" s="109"/>
      <c r="F43" s="3"/>
    </row>
    <row r="44" spans="1:7" ht="45" x14ac:dyDescent="0.25">
      <c r="A44" s="103">
        <v>6</v>
      </c>
      <c r="B44" s="97" t="s">
        <v>294</v>
      </c>
      <c r="C44" s="96"/>
      <c r="D44" s="100"/>
      <c r="E44" s="105" t="s">
        <v>282</v>
      </c>
      <c r="F44" s="3"/>
    </row>
    <row r="45" spans="1:7" ht="45" x14ac:dyDescent="0.25">
      <c r="A45" s="103"/>
      <c r="B45" s="97" t="s">
        <v>295</v>
      </c>
      <c r="C45" s="96"/>
      <c r="D45" s="100"/>
      <c r="E45" s="109"/>
      <c r="F45" s="3"/>
    </row>
    <row r="46" spans="1:7" ht="75" x14ac:dyDescent="0.25">
      <c r="A46" s="103">
        <v>7</v>
      </c>
      <c r="B46" s="97" t="s">
        <v>296</v>
      </c>
      <c r="C46" s="96"/>
      <c r="D46" s="100"/>
      <c r="E46" s="105" t="s">
        <v>283</v>
      </c>
      <c r="F46" s="3"/>
    </row>
    <row r="47" spans="1:7" ht="75" x14ac:dyDescent="0.25">
      <c r="A47" s="103">
        <v>8</v>
      </c>
      <c r="B47" s="97" t="s">
        <v>297</v>
      </c>
      <c r="C47" s="96"/>
      <c r="D47" s="100"/>
      <c r="E47" s="105" t="s">
        <v>298</v>
      </c>
      <c r="F47" s="3"/>
    </row>
    <row r="48" spans="1:7" ht="92.55" customHeight="1" x14ac:dyDescent="0.25">
      <c r="A48" s="103">
        <v>9</v>
      </c>
      <c r="B48" s="97" t="s">
        <v>299</v>
      </c>
      <c r="C48" s="96"/>
      <c r="D48" s="100"/>
      <c r="E48" s="105" t="s">
        <v>300</v>
      </c>
      <c r="F48" s="3"/>
    </row>
    <row r="49" spans="1:6" ht="30" x14ac:dyDescent="0.25">
      <c r="A49" s="103"/>
      <c r="B49" s="97" t="s">
        <v>301</v>
      </c>
      <c r="C49" s="96"/>
      <c r="D49" s="100"/>
      <c r="E49" s="105"/>
      <c r="F49" s="3"/>
    </row>
    <row r="50" spans="1:6" ht="30" x14ac:dyDescent="0.25">
      <c r="A50" s="103"/>
      <c r="B50" s="97" t="s">
        <v>302</v>
      </c>
      <c r="C50" s="96"/>
      <c r="D50" s="100"/>
      <c r="E50" s="105"/>
      <c r="F50" s="3"/>
    </row>
    <row r="51" spans="1:6" ht="75" x14ac:dyDescent="0.25">
      <c r="A51" s="103">
        <v>10</v>
      </c>
      <c r="B51" s="97" t="s">
        <v>303</v>
      </c>
      <c r="C51" s="96"/>
      <c r="D51" s="100"/>
      <c r="E51" s="105" t="s">
        <v>286</v>
      </c>
      <c r="F51" s="3"/>
    </row>
    <row r="52" spans="1:6" ht="30" x14ac:dyDescent="0.25">
      <c r="A52" s="103">
        <v>11</v>
      </c>
      <c r="B52" s="97" t="s">
        <v>304</v>
      </c>
      <c r="C52" s="96"/>
      <c r="D52" s="100"/>
      <c r="E52" s="105" t="s">
        <v>287</v>
      </c>
      <c r="F52" s="3"/>
    </row>
    <row r="53" spans="1:6" ht="60" x14ac:dyDescent="0.25">
      <c r="A53" s="102">
        <v>12</v>
      </c>
      <c r="B53" s="97" t="s">
        <v>305</v>
      </c>
      <c r="C53" s="96"/>
      <c r="D53" s="100"/>
      <c r="E53" s="105" t="s">
        <v>288</v>
      </c>
      <c r="F53" s="3"/>
    </row>
    <row r="54" spans="1:6" x14ac:dyDescent="0.25">
      <c r="A54" s="102">
        <v>13</v>
      </c>
      <c r="B54" s="104" t="s">
        <v>309</v>
      </c>
      <c r="C54" s="96"/>
      <c r="D54" s="100"/>
      <c r="E54" s="106" t="s">
        <v>10</v>
      </c>
      <c r="F54" s="3"/>
    </row>
    <row r="55" spans="1:6" x14ac:dyDescent="0.25">
      <c r="B55" s="49"/>
      <c r="C55" s="49"/>
      <c r="D55" s="37"/>
      <c r="E55" s="37"/>
      <c r="F55" s="2"/>
    </row>
    <row r="56" spans="1:6" ht="30" x14ac:dyDescent="0.25">
      <c r="B56" s="50" t="s">
        <v>11</v>
      </c>
      <c r="C56" s="50"/>
      <c r="D56" s="40" t="s">
        <v>12</v>
      </c>
      <c r="E56" s="40" t="s">
        <v>277</v>
      </c>
      <c r="F56" s="4"/>
    </row>
    <row r="57" spans="1:6" x14ac:dyDescent="0.25">
      <c r="A57" s="41" t="s">
        <v>13</v>
      </c>
      <c r="B57" s="51" t="s">
        <v>14</v>
      </c>
      <c r="C57" s="50"/>
      <c r="D57" s="40"/>
      <c r="E57" s="40"/>
      <c r="F57" s="4"/>
    </row>
    <row r="58" spans="1:6" x14ac:dyDescent="0.25">
      <c r="A58" s="52" t="s">
        <v>15</v>
      </c>
      <c r="B58" s="53" t="s">
        <v>16</v>
      </c>
      <c r="C58" s="50"/>
      <c r="D58" s="54">
        <v>3502592658606.8433</v>
      </c>
      <c r="E58" s="54">
        <v>3502592658606.8433</v>
      </c>
      <c r="F58" s="4"/>
    </row>
    <row r="59" spans="1:6" x14ac:dyDescent="0.25">
      <c r="A59" s="52" t="s">
        <v>17</v>
      </c>
      <c r="B59" s="53" t="s">
        <v>18</v>
      </c>
      <c r="C59" s="50"/>
      <c r="D59" s="54">
        <v>961898590939.06299</v>
      </c>
      <c r="E59" s="54">
        <v>1061898590939.063</v>
      </c>
      <c r="F59" s="4"/>
    </row>
    <row r="60" spans="1:6" x14ac:dyDescent="0.25">
      <c r="A60" s="52" t="s">
        <v>19</v>
      </c>
      <c r="B60" s="53" t="s">
        <v>20</v>
      </c>
      <c r="C60" s="50"/>
      <c r="D60" s="54">
        <v>354852661649.80005</v>
      </c>
      <c r="E60" s="54">
        <v>354852661649.80005</v>
      </c>
      <c r="F60" s="4"/>
    </row>
    <row r="61" spans="1:6" x14ac:dyDescent="0.25">
      <c r="A61" s="52" t="s">
        <v>21</v>
      </c>
      <c r="B61" s="53" t="s">
        <v>22</v>
      </c>
      <c r="C61" s="50"/>
      <c r="D61" s="54">
        <v>300000000000</v>
      </c>
      <c r="E61" s="54">
        <v>300000000000</v>
      </c>
      <c r="F61" s="4"/>
    </row>
    <row r="62" spans="1:6" x14ac:dyDescent="0.25">
      <c r="A62" s="52" t="s">
        <v>23</v>
      </c>
      <c r="B62" s="53" t="s">
        <v>24</v>
      </c>
      <c r="C62" s="50"/>
      <c r="D62" s="54">
        <v>1348837107959.7175</v>
      </c>
      <c r="E62" s="54">
        <v>1348837107959.7175</v>
      </c>
      <c r="F62" s="4"/>
    </row>
    <row r="63" spans="1:6" x14ac:dyDescent="0.25">
      <c r="A63" s="52" t="s">
        <v>25</v>
      </c>
      <c r="B63" s="53" t="s">
        <v>26</v>
      </c>
      <c r="C63" s="50"/>
      <c r="D63" s="54">
        <v>1418231556785.439</v>
      </c>
      <c r="E63" s="54">
        <v>1418231556785.439</v>
      </c>
      <c r="F63" s="4"/>
    </row>
    <row r="64" spans="1:6" x14ac:dyDescent="0.25">
      <c r="A64" s="52"/>
      <c r="B64" s="51" t="s">
        <v>27</v>
      </c>
      <c r="C64" s="50"/>
      <c r="D64" s="40">
        <v>7886412575940.8633</v>
      </c>
      <c r="E64" s="40">
        <f>SUM(E58:E63)</f>
        <v>7986412575940.8633</v>
      </c>
      <c r="F64" s="4"/>
    </row>
    <row r="65" spans="1:6" x14ac:dyDescent="0.25">
      <c r="A65" s="52"/>
      <c r="B65" s="53"/>
      <c r="C65" s="50"/>
      <c r="D65" s="40"/>
      <c r="E65" s="40"/>
      <c r="F65" s="4"/>
    </row>
    <row r="66" spans="1:6" x14ac:dyDescent="0.25">
      <c r="A66" s="52"/>
      <c r="B66" s="51" t="s">
        <v>28</v>
      </c>
      <c r="C66" s="50"/>
      <c r="D66" s="40"/>
      <c r="E66" s="40"/>
      <c r="F66" s="4"/>
    </row>
    <row r="67" spans="1:6" x14ac:dyDescent="0.25">
      <c r="A67" s="52" t="s">
        <v>29</v>
      </c>
      <c r="B67" s="53" t="s">
        <v>30</v>
      </c>
      <c r="C67" s="50"/>
      <c r="D67" s="54">
        <v>484488471273</v>
      </c>
      <c r="E67" s="54">
        <v>496528471273</v>
      </c>
      <c r="F67" s="4"/>
    </row>
    <row r="68" spans="1:6" x14ac:dyDescent="0.25">
      <c r="A68" s="52" t="s">
        <v>31</v>
      </c>
      <c r="B68" s="53" t="s">
        <v>32</v>
      </c>
      <c r="C68" s="50"/>
      <c r="D68" s="54">
        <v>3344380000000</v>
      </c>
      <c r="E68" s="54">
        <v>3324380000000</v>
      </c>
      <c r="F68" s="4"/>
    </row>
    <row r="69" spans="1:6" x14ac:dyDescent="0.25">
      <c r="A69" s="52" t="s">
        <v>33</v>
      </c>
      <c r="B69" s="53" t="s">
        <v>34</v>
      </c>
      <c r="C69" s="50"/>
      <c r="D69" s="54">
        <v>5649872137888.0273</v>
      </c>
      <c r="E69" s="54">
        <v>5641970060680.0195</v>
      </c>
      <c r="F69" s="4"/>
    </row>
    <row r="70" spans="1:6" x14ac:dyDescent="0.25">
      <c r="A70" s="52" t="s">
        <v>35</v>
      </c>
      <c r="B70" s="53" t="s">
        <v>36</v>
      </c>
      <c r="C70" s="50"/>
      <c r="D70" s="54">
        <v>3603679959069.5093</v>
      </c>
      <c r="E70" s="54">
        <v>4125149354221.4961</v>
      </c>
      <c r="F70" s="4"/>
    </row>
    <row r="71" spans="1:6" x14ac:dyDescent="0.25">
      <c r="A71" s="52" t="s">
        <v>37</v>
      </c>
      <c r="B71" s="53" t="s">
        <v>26</v>
      </c>
      <c r="C71" s="50"/>
      <c r="D71" s="54"/>
      <c r="E71" s="54"/>
      <c r="F71" s="4"/>
    </row>
    <row r="72" spans="1:6" x14ac:dyDescent="0.25">
      <c r="A72" s="52"/>
      <c r="B72" s="51" t="s">
        <v>38</v>
      </c>
      <c r="C72" s="50"/>
      <c r="D72" s="40">
        <v>13082420568232.537</v>
      </c>
      <c r="E72" s="40">
        <f>SUM(E67:E70)</f>
        <v>13588027886174.516</v>
      </c>
      <c r="F72" s="4"/>
    </row>
    <row r="73" spans="1:6" x14ac:dyDescent="0.25">
      <c r="B73" s="53"/>
      <c r="C73" s="50"/>
      <c r="D73" s="40"/>
      <c r="E73" s="40"/>
      <c r="F73" s="4"/>
    </row>
    <row r="74" spans="1:6" x14ac:dyDescent="0.25">
      <c r="B74" s="55" t="s">
        <v>39</v>
      </c>
      <c r="C74" s="50"/>
      <c r="D74" s="40">
        <v>-5196007992291.6738</v>
      </c>
      <c r="E74" s="40">
        <f>E64-E72</f>
        <v>-5601615310233.6523</v>
      </c>
      <c r="F74" s="4"/>
    </row>
    <row r="75" spans="1:6" x14ac:dyDescent="0.25">
      <c r="B75" s="50"/>
      <c r="C75" s="50"/>
      <c r="D75" s="40"/>
      <c r="E75" s="40"/>
      <c r="F75" s="4"/>
    </row>
    <row r="76" spans="1:6" x14ac:dyDescent="0.25">
      <c r="B76" s="55" t="s">
        <v>40</v>
      </c>
      <c r="C76" s="50"/>
      <c r="D76" s="40"/>
      <c r="E76" s="40"/>
      <c r="F76" s="4"/>
    </row>
    <row r="77" spans="1:6" x14ac:dyDescent="0.25">
      <c r="A77" s="52" t="s">
        <v>41</v>
      </c>
      <c r="B77" s="53" t="s">
        <v>42</v>
      </c>
      <c r="C77" s="50"/>
      <c r="D77" s="54">
        <v>4281168567753.3169</v>
      </c>
      <c r="E77" s="54">
        <v>4686775885695.2119</v>
      </c>
      <c r="F77" s="4"/>
    </row>
    <row r="78" spans="1:6" x14ac:dyDescent="0.25">
      <c r="A78" s="52" t="s">
        <v>43</v>
      </c>
      <c r="B78" s="53" t="s">
        <v>44</v>
      </c>
      <c r="C78" s="50"/>
      <c r="D78" s="54">
        <v>205153707813.39001</v>
      </c>
      <c r="E78" s="54">
        <v>205153707813.39001</v>
      </c>
      <c r="F78" s="4"/>
    </row>
    <row r="79" spans="1:6" x14ac:dyDescent="0.25">
      <c r="A79" s="52" t="s">
        <v>45</v>
      </c>
      <c r="B79" s="53" t="s">
        <v>46</v>
      </c>
      <c r="C79" s="50"/>
      <c r="D79" s="54">
        <v>709685716725.05334</v>
      </c>
      <c r="E79" s="54">
        <v>709685716725.05334</v>
      </c>
      <c r="F79" s="4"/>
    </row>
    <row r="80" spans="1:6" x14ac:dyDescent="0.25">
      <c r="B80" s="55" t="s">
        <v>47</v>
      </c>
      <c r="C80" s="50"/>
      <c r="D80" s="40">
        <v>5196007992291.7607</v>
      </c>
      <c r="E80" s="40">
        <f>SUM(E77:E79)</f>
        <v>5601615310233.6553</v>
      </c>
      <c r="F80" s="4"/>
    </row>
    <row r="81" spans="1:6" x14ac:dyDescent="0.25">
      <c r="B81" s="55"/>
      <c r="C81" s="50"/>
      <c r="D81" s="40"/>
      <c r="E81" s="40"/>
      <c r="F81" s="4"/>
    </row>
    <row r="82" spans="1:6" ht="30" x14ac:dyDescent="0.25">
      <c r="B82" s="50" t="s">
        <v>11</v>
      </c>
      <c r="C82" s="50"/>
      <c r="D82" s="40" t="s">
        <v>12</v>
      </c>
      <c r="E82" s="40" t="s">
        <v>277</v>
      </c>
      <c r="F82" s="4"/>
    </row>
    <row r="83" spans="1:6" x14ac:dyDescent="0.25">
      <c r="B83" s="50" t="s">
        <v>48</v>
      </c>
      <c r="C83" s="50"/>
      <c r="D83" s="56" t="s">
        <v>49</v>
      </c>
      <c r="E83" s="56" t="s">
        <v>49</v>
      </c>
      <c r="F83" s="4"/>
    </row>
    <row r="84" spans="1:6" x14ac:dyDescent="0.25">
      <c r="B84" s="50"/>
      <c r="C84" s="50"/>
      <c r="D84" s="56"/>
      <c r="E84" s="56"/>
      <c r="F84" s="4"/>
    </row>
    <row r="85" spans="1:6" x14ac:dyDescent="0.25">
      <c r="A85" s="41" t="s">
        <v>13</v>
      </c>
      <c r="B85" s="55" t="s">
        <v>16</v>
      </c>
      <c r="C85" s="50"/>
      <c r="D85" s="56"/>
      <c r="E85" s="56"/>
      <c r="F85" s="4"/>
    </row>
    <row r="86" spans="1:6" x14ac:dyDescent="0.25">
      <c r="A86" s="12">
        <v>1</v>
      </c>
      <c r="B86" s="53" t="s">
        <v>50</v>
      </c>
      <c r="C86" s="50"/>
      <c r="D86" s="54">
        <v>3264166431051.0723</v>
      </c>
      <c r="E86" s="54">
        <v>3264166431051.0723</v>
      </c>
      <c r="F86" s="4"/>
    </row>
    <row r="87" spans="1:6" x14ac:dyDescent="0.25">
      <c r="A87" s="12">
        <v>2</v>
      </c>
      <c r="B87" s="53" t="s">
        <v>51</v>
      </c>
      <c r="C87" s="50"/>
      <c r="D87" s="54">
        <v>238426227555.77118</v>
      </c>
      <c r="E87" s="54">
        <v>238426227555.77118</v>
      </c>
      <c r="F87" s="4"/>
    </row>
    <row r="88" spans="1:6" x14ac:dyDescent="0.25">
      <c r="B88" s="51" t="s">
        <v>52</v>
      </c>
      <c r="C88" s="50"/>
      <c r="D88" s="40">
        <v>3502592658606.8433</v>
      </c>
      <c r="E88" s="40">
        <f>SUM(E86:E87)</f>
        <v>3502592658606.8433</v>
      </c>
      <c r="F88" s="4"/>
    </row>
    <row r="89" spans="1:6" x14ac:dyDescent="0.25">
      <c r="B89" s="53"/>
      <c r="C89" s="50"/>
      <c r="D89" s="40"/>
      <c r="E89" s="40"/>
      <c r="F89" s="4"/>
    </row>
    <row r="90" spans="1:6" x14ac:dyDescent="0.25">
      <c r="B90" s="50" t="s">
        <v>11</v>
      </c>
      <c r="C90" s="50"/>
      <c r="D90" s="40"/>
      <c r="E90" s="40"/>
      <c r="F90" s="4"/>
    </row>
    <row r="91" spans="1:6" x14ac:dyDescent="0.25">
      <c r="B91" s="50" t="s">
        <v>53</v>
      </c>
      <c r="C91" s="50"/>
      <c r="D91" s="56"/>
      <c r="E91" s="56"/>
      <c r="F91" s="4"/>
    </row>
    <row r="92" spans="1:6" x14ac:dyDescent="0.25">
      <c r="B92" s="50"/>
      <c r="C92" s="50"/>
      <c r="D92" s="56"/>
      <c r="E92" s="56"/>
      <c r="F92" s="4"/>
    </row>
    <row r="93" spans="1:6" x14ac:dyDescent="0.25">
      <c r="A93" s="41" t="s">
        <v>13</v>
      </c>
      <c r="B93" s="55" t="s">
        <v>18</v>
      </c>
      <c r="C93" s="50"/>
      <c r="D93" s="40"/>
      <c r="E93" s="40"/>
      <c r="F93" s="4"/>
    </row>
    <row r="94" spans="1:6" x14ac:dyDescent="0.25">
      <c r="A94" s="12">
        <v>3</v>
      </c>
      <c r="B94" s="53" t="s">
        <v>54</v>
      </c>
      <c r="C94" s="50"/>
      <c r="D94" s="54">
        <v>135900673602.32001</v>
      </c>
      <c r="E94" s="54">
        <v>135900673602.32001</v>
      </c>
      <c r="F94" s="4"/>
    </row>
    <row r="95" spans="1:6" x14ac:dyDescent="0.25">
      <c r="A95" s="12">
        <v>4</v>
      </c>
      <c r="B95" s="53" t="s">
        <v>55</v>
      </c>
      <c r="C95" s="50"/>
      <c r="D95" s="54">
        <v>165979497226.20001</v>
      </c>
      <c r="E95" s="54">
        <v>165979497226.20001</v>
      </c>
      <c r="F95" s="4"/>
    </row>
    <row r="96" spans="1:6" x14ac:dyDescent="0.25">
      <c r="A96" s="12">
        <v>5</v>
      </c>
      <c r="B96" s="53" t="s">
        <v>56</v>
      </c>
      <c r="C96" s="50"/>
      <c r="D96" s="54">
        <v>660018420110.54297</v>
      </c>
      <c r="E96" s="54">
        <v>760018420110.54297</v>
      </c>
      <c r="F96" s="4"/>
    </row>
    <row r="97" spans="1:6" x14ac:dyDescent="0.25">
      <c r="B97" s="51" t="s">
        <v>57</v>
      </c>
      <c r="C97" s="50"/>
      <c r="D97" s="40">
        <v>961898590939.06299</v>
      </c>
      <c r="E97" s="40">
        <f>SUM(E94:E96)</f>
        <v>1061898590939.063</v>
      </c>
      <c r="F97" s="4">
        <f>E97-E59</f>
        <v>0</v>
      </c>
    </row>
    <row r="98" spans="1:6" x14ac:dyDescent="0.25">
      <c r="B98" s="55"/>
      <c r="C98" s="50"/>
      <c r="D98" s="40"/>
      <c r="E98" s="40"/>
      <c r="F98" s="4"/>
    </row>
    <row r="99" spans="1:6" x14ac:dyDescent="0.25">
      <c r="B99" s="50" t="s">
        <v>11</v>
      </c>
      <c r="C99" s="50"/>
      <c r="D99" s="40"/>
      <c r="E99" s="40"/>
      <c r="F99" s="4"/>
    </row>
    <row r="100" spans="1:6" x14ac:dyDescent="0.25">
      <c r="B100" s="50" t="s">
        <v>58</v>
      </c>
      <c r="C100" s="50"/>
      <c r="D100" s="40"/>
      <c r="E100" s="40"/>
      <c r="F100" s="4"/>
    </row>
    <row r="101" spans="1:6" x14ac:dyDescent="0.25">
      <c r="B101" s="50"/>
      <c r="C101" s="50"/>
      <c r="D101" s="40"/>
      <c r="E101" s="40"/>
      <c r="F101" s="4"/>
    </row>
    <row r="102" spans="1:6" x14ac:dyDescent="0.25">
      <c r="A102" s="41" t="s">
        <v>13</v>
      </c>
      <c r="B102" s="55" t="s">
        <v>20</v>
      </c>
      <c r="C102" s="50"/>
      <c r="D102" s="40"/>
      <c r="E102" s="40"/>
      <c r="F102" s="4"/>
    </row>
    <row r="103" spans="1:6" x14ac:dyDescent="0.25">
      <c r="A103" s="12">
        <v>6</v>
      </c>
      <c r="B103" s="53" t="s">
        <v>59</v>
      </c>
      <c r="C103" s="50"/>
      <c r="D103" s="54">
        <v>354852661649.80005</v>
      </c>
      <c r="E103" s="54">
        <v>354852661649.80005</v>
      </c>
      <c r="F103" s="4"/>
    </row>
    <row r="104" spans="1:6" x14ac:dyDescent="0.25">
      <c r="B104" s="51" t="s">
        <v>60</v>
      </c>
      <c r="C104" s="50"/>
      <c r="D104" s="40">
        <v>354852661649.80005</v>
      </c>
      <c r="E104" s="40">
        <f>SUM(E103)</f>
        <v>354852661649.80005</v>
      </c>
      <c r="F104" s="4"/>
    </row>
    <row r="105" spans="1:6" x14ac:dyDescent="0.25">
      <c r="B105" s="51"/>
      <c r="C105" s="50"/>
      <c r="D105" s="40"/>
      <c r="E105" s="40"/>
      <c r="F105" s="4"/>
    </row>
    <row r="106" spans="1:6" x14ac:dyDescent="0.25">
      <c r="B106" s="50" t="s">
        <v>11</v>
      </c>
      <c r="C106" s="50"/>
      <c r="D106" s="40"/>
      <c r="E106" s="40"/>
      <c r="F106" s="4"/>
    </row>
    <row r="107" spans="1:6" x14ac:dyDescent="0.25">
      <c r="B107" s="50" t="s">
        <v>61</v>
      </c>
      <c r="C107" s="50"/>
      <c r="D107" s="40"/>
      <c r="E107" s="40"/>
      <c r="F107" s="4"/>
    </row>
    <row r="108" spans="1:6" x14ac:dyDescent="0.25">
      <c r="B108" s="50"/>
      <c r="C108" s="50"/>
      <c r="D108" s="40"/>
      <c r="E108" s="40"/>
      <c r="F108" s="4"/>
    </row>
    <row r="109" spans="1:6" x14ac:dyDescent="0.25">
      <c r="A109" s="41" t="s">
        <v>13</v>
      </c>
      <c r="B109" s="55" t="s">
        <v>62</v>
      </c>
      <c r="C109" s="50"/>
      <c r="D109" s="40"/>
      <c r="E109" s="40"/>
      <c r="F109" s="4"/>
    </row>
    <row r="110" spans="1:6" x14ac:dyDescent="0.25">
      <c r="A110" s="12">
        <v>7</v>
      </c>
      <c r="B110" s="53" t="s">
        <v>63</v>
      </c>
      <c r="C110" s="50"/>
      <c r="D110" s="54">
        <v>300000000000</v>
      </c>
      <c r="E110" s="54">
        <v>300000000000</v>
      </c>
      <c r="F110" s="4"/>
    </row>
    <row r="111" spans="1:6" x14ac:dyDescent="0.25">
      <c r="A111" s="12">
        <v>8</v>
      </c>
      <c r="B111" s="53" t="s">
        <v>64</v>
      </c>
      <c r="C111" s="50"/>
      <c r="D111" s="54"/>
      <c r="E111" s="54"/>
      <c r="F111" s="4"/>
    </row>
    <row r="112" spans="1:6" x14ac:dyDescent="0.25">
      <c r="B112" s="51" t="s">
        <v>65</v>
      </c>
      <c r="C112" s="50"/>
      <c r="D112" s="40">
        <v>300000000000</v>
      </c>
      <c r="E112" s="40">
        <f>SUM(E110)</f>
        <v>300000000000</v>
      </c>
      <c r="F112" s="4"/>
    </row>
    <row r="113" spans="1:6" x14ac:dyDescent="0.25">
      <c r="B113" s="51"/>
      <c r="C113" s="50"/>
      <c r="D113" s="40"/>
      <c r="E113" s="40"/>
      <c r="F113" s="4"/>
    </row>
    <row r="114" spans="1:6" x14ac:dyDescent="0.25">
      <c r="B114" s="50" t="s">
        <v>11</v>
      </c>
      <c r="C114" s="50"/>
      <c r="D114" s="40"/>
      <c r="E114" s="40"/>
      <c r="F114" s="4"/>
    </row>
    <row r="115" spans="1:6" x14ac:dyDescent="0.25">
      <c r="B115" s="50" t="s">
        <v>66</v>
      </c>
      <c r="C115" s="50"/>
      <c r="D115" s="40"/>
      <c r="E115" s="40"/>
      <c r="F115" s="4"/>
    </row>
    <row r="116" spans="1:6" x14ac:dyDescent="0.25">
      <c r="B116" s="51"/>
      <c r="C116" s="50"/>
      <c r="D116" s="40"/>
      <c r="E116" s="40"/>
      <c r="F116" s="4"/>
    </row>
    <row r="117" spans="1:6" x14ac:dyDescent="0.25">
      <c r="A117" s="12">
        <v>9</v>
      </c>
      <c r="B117" s="57" t="s">
        <v>67</v>
      </c>
      <c r="C117" s="50"/>
      <c r="D117" s="54">
        <v>2173860133097.8962</v>
      </c>
      <c r="E117" s="54">
        <v>2173860133097.8962</v>
      </c>
      <c r="F117" s="4"/>
    </row>
    <row r="118" spans="1:6" ht="30" x14ac:dyDescent="0.25">
      <c r="A118" s="12">
        <v>10</v>
      </c>
      <c r="B118" s="58" t="s">
        <v>68</v>
      </c>
      <c r="C118" s="50"/>
      <c r="D118" s="54">
        <v>-825023025138.17871</v>
      </c>
      <c r="E118" s="54">
        <v>-825023025138.17871</v>
      </c>
      <c r="F118" s="4"/>
    </row>
    <row r="119" spans="1:6" x14ac:dyDescent="0.25">
      <c r="B119" s="51" t="s">
        <v>69</v>
      </c>
      <c r="C119" s="50"/>
      <c r="D119" s="59">
        <v>1348837107959.7175</v>
      </c>
      <c r="E119" s="59">
        <f>SUM(E117:E118)</f>
        <v>1348837107959.7175</v>
      </c>
      <c r="F119" s="4"/>
    </row>
    <row r="120" spans="1:6" x14ac:dyDescent="0.25">
      <c r="B120" s="58"/>
      <c r="C120" s="50"/>
      <c r="D120" s="54"/>
      <c r="E120" s="54"/>
      <c r="F120" s="4"/>
    </row>
    <row r="121" spans="1:6" ht="30" x14ac:dyDescent="0.25">
      <c r="B121" s="50" t="s">
        <v>11</v>
      </c>
      <c r="C121" s="50"/>
      <c r="D121" s="40" t="s">
        <v>12</v>
      </c>
      <c r="E121" s="40" t="s">
        <v>277</v>
      </c>
      <c r="F121" s="4"/>
    </row>
    <row r="122" spans="1:6" x14ac:dyDescent="0.25">
      <c r="B122" s="50" t="s">
        <v>70</v>
      </c>
      <c r="C122" s="50"/>
      <c r="D122" s="56" t="s">
        <v>49</v>
      </c>
      <c r="E122" s="56" t="s">
        <v>49</v>
      </c>
      <c r="F122" s="4"/>
    </row>
    <row r="123" spans="1:6" x14ac:dyDescent="0.25">
      <c r="B123" s="50"/>
      <c r="C123" s="50"/>
      <c r="D123" s="40"/>
      <c r="E123" s="40"/>
      <c r="F123" s="4"/>
    </row>
    <row r="124" spans="1:6" x14ac:dyDescent="0.25">
      <c r="A124" s="41" t="s">
        <v>13</v>
      </c>
      <c r="B124" s="55" t="s">
        <v>26</v>
      </c>
      <c r="C124" s="50"/>
      <c r="D124" s="40"/>
      <c r="E124" s="40"/>
      <c r="F124" s="4"/>
    </row>
    <row r="125" spans="1:6" x14ac:dyDescent="0.25">
      <c r="A125" s="12">
        <v>11</v>
      </c>
      <c r="B125" s="53" t="s">
        <v>71</v>
      </c>
      <c r="C125" s="50"/>
      <c r="D125" s="54">
        <v>208540959999.99997</v>
      </c>
      <c r="E125" s="54">
        <v>208540959999.99997</v>
      </c>
      <c r="F125" s="4">
        <f>E125-D125</f>
        <v>0</v>
      </c>
    </row>
    <row r="126" spans="1:6" x14ac:dyDescent="0.25">
      <c r="A126" s="12">
        <v>12</v>
      </c>
      <c r="B126" s="53" t="s">
        <v>72</v>
      </c>
      <c r="C126" s="50"/>
      <c r="D126" s="54">
        <v>677015511478.18884</v>
      </c>
      <c r="E126" s="54">
        <v>677015511478.18884</v>
      </c>
      <c r="F126" s="4">
        <f t="shared" ref="F126:F129" si="0">E126-D126</f>
        <v>0</v>
      </c>
    </row>
    <row r="127" spans="1:6" x14ac:dyDescent="0.25">
      <c r="A127" s="12">
        <v>13</v>
      </c>
      <c r="B127" s="53" t="s">
        <v>73</v>
      </c>
      <c r="C127" s="50"/>
      <c r="D127" s="54">
        <v>32675085307.25</v>
      </c>
      <c r="E127" s="54">
        <v>32675085307.25</v>
      </c>
      <c r="F127" s="4">
        <f t="shared" si="0"/>
        <v>0</v>
      </c>
    </row>
    <row r="128" spans="1:6" x14ac:dyDescent="0.25">
      <c r="A128" s="12">
        <v>14</v>
      </c>
      <c r="B128" s="53" t="s">
        <v>74</v>
      </c>
      <c r="C128" s="50"/>
      <c r="D128" s="54">
        <v>500000000000</v>
      </c>
      <c r="E128" s="54">
        <v>500000000000</v>
      </c>
      <c r="F128" s="4">
        <f t="shared" si="0"/>
        <v>0</v>
      </c>
    </row>
    <row r="129" spans="1:6" x14ac:dyDescent="0.25">
      <c r="B129" s="51" t="s">
        <v>75</v>
      </c>
      <c r="C129" s="50"/>
      <c r="D129" s="40">
        <f>SUM(D125:D128)</f>
        <v>1418231556785.439</v>
      </c>
      <c r="E129" s="40">
        <f>SUM(E125:E128)</f>
        <v>1418231556785.439</v>
      </c>
      <c r="F129" s="4">
        <f t="shared" si="0"/>
        <v>0</v>
      </c>
    </row>
    <row r="130" spans="1:6" x14ac:dyDescent="0.25">
      <c r="B130" s="51"/>
      <c r="C130" s="50"/>
      <c r="D130" s="40"/>
      <c r="E130" s="40"/>
      <c r="F130" s="4"/>
    </row>
    <row r="131" spans="1:6" x14ac:dyDescent="0.25">
      <c r="B131" s="50" t="s">
        <v>11</v>
      </c>
      <c r="C131" s="50"/>
      <c r="D131" s="40"/>
      <c r="E131" s="40"/>
      <c r="F131" s="4"/>
    </row>
    <row r="132" spans="1:6" x14ac:dyDescent="0.25">
      <c r="B132" s="50" t="s">
        <v>76</v>
      </c>
      <c r="C132" s="50"/>
      <c r="D132" s="56"/>
      <c r="E132" s="56"/>
      <c r="F132" s="11"/>
    </row>
    <row r="133" spans="1:6" x14ac:dyDescent="0.25">
      <c r="D133" s="61"/>
      <c r="E133" s="61"/>
      <c r="F133" s="14"/>
    </row>
    <row r="134" spans="1:6" x14ac:dyDescent="0.25">
      <c r="A134" s="41" t="s">
        <v>13</v>
      </c>
      <c r="B134" s="51" t="s">
        <v>30</v>
      </c>
      <c r="C134" s="51"/>
    </row>
    <row r="135" spans="1:6" x14ac:dyDescent="0.25">
      <c r="A135" s="62">
        <v>15</v>
      </c>
      <c r="B135" s="53" t="s">
        <v>77</v>
      </c>
      <c r="C135" s="53"/>
      <c r="D135" s="12">
        <v>110000000000</v>
      </c>
      <c r="E135" s="12">
        <v>110000000000</v>
      </c>
      <c r="F135" s="4">
        <f t="shared" ref="F135:F155" si="1">E135-D135</f>
        <v>0</v>
      </c>
    </row>
    <row r="136" spans="1:6" x14ac:dyDescent="0.25">
      <c r="A136" s="62">
        <v>16</v>
      </c>
      <c r="B136" s="53" t="s">
        <v>78</v>
      </c>
      <c r="C136" s="53"/>
      <c r="D136" s="12">
        <v>63506151945</v>
      </c>
      <c r="E136" s="12">
        <v>63506151945</v>
      </c>
      <c r="F136" s="4">
        <f t="shared" si="1"/>
        <v>0</v>
      </c>
    </row>
    <row r="137" spans="1:6" x14ac:dyDescent="0.25">
      <c r="A137" s="62">
        <v>17</v>
      </c>
      <c r="B137" s="53" t="s">
        <v>79</v>
      </c>
      <c r="C137" s="53"/>
      <c r="D137" s="12">
        <v>70051853172</v>
      </c>
      <c r="E137" s="12">
        <v>70051853172</v>
      </c>
      <c r="F137" s="4">
        <f t="shared" si="1"/>
        <v>0</v>
      </c>
    </row>
    <row r="138" spans="1:6" s="94" customFormat="1" x14ac:dyDescent="0.25">
      <c r="A138" s="62">
        <v>18</v>
      </c>
      <c r="B138" s="93" t="s">
        <v>310</v>
      </c>
      <c r="C138" s="93"/>
      <c r="D138" s="12"/>
      <c r="E138" s="12"/>
      <c r="F138" s="4">
        <f t="shared" si="1"/>
        <v>0</v>
      </c>
    </row>
    <row r="139" spans="1:6" s="94" customFormat="1" x14ac:dyDescent="0.25">
      <c r="A139" s="62"/>
      <c r="B139" s="93" t="s">
        <v>267</v>
      </c>
      <c r="C139" s="93"/>
      <c r="D139" s="12">
        <v>15967404815</v>
      </c>
      <c r="E139" s="12">
        <v>16376055295</v>
      </c>
      <c r="F139" s="4">
        <f t="shared" ref="F139" si="2">E139-D139</f>
        <v>408650480</v>
      </c>
    </row>
    <row r="140" spans="1:6" s="94" customFormat="1" x14ac:dyDescent="0.25">
      <c r="A140" s="62"/>
      <c r="B140" s="93" t="s">
        <v>268</v>
      </c>
      <c r="C140" s="93"/>
      <c r="D140" s="12">
        <v>33267001807</v>
      </c>
      <c r="E140" s="12">
        <v>33267001807</v>
      </c>
      <c r="F140" s="4">
        <f t="shared" si="1"/>
        <v>0</v>
      </c>
    </row>
    <row r="141" spans="1:6" s="94" customFormat="1" x14ac:dyDescent="0.25">
      <c r="A141" s="62"/>
      <c r="B141" s="93" t="s">
        <v>269</v>
      </c>
      <c r="C141" s="93"/>
      <c r="D141" s="12">
        <v>51994511954</v>
      </c>
      <c r="E141" s="12">
        <v>51994511954</v>
      </c>
      <c r="F141" s="4">
        <f t="shared" si="1"/>
        <v>0</v>
      </c>
    </row>
    <row r="142" spans="1:6" s="94" customFormat="1" x14ac:dyDescent="0.25">
      <c r="A142" s="62"/>
      <c r="B142" s="93" t="s">
        <v>270</v>
      </c>
      <c r="C142" s="93"/>
      <c r="D142" s="12">
        <v>2734166662</v>
      </c>
      <c r="E142" s="12">
        <v>5734166662</v>
      </c>
      <c r="F142" s="4">
        <f t="shared" si="1"/>
        <v>3000000000</v>
      </c>
    </row>
    <row r="143" spans="1:6" s="94" customFormat="1" x14ac:dyDescent="0.25">
      <c r="A143" s="62"/>
      <c r="B143" s="93" t="s">
        <v>271</v>
      </c>
      <c r="C143" s="93"/>
      <c r="D143" s="12">
        <v>9602095928</v>
      </c>
      <c r="E143" s="12">
        <v>9602095928</v>
      </c>
      <c r="F143" s="4">
        <f t="shared" si="1"/>
        <v>0</v>
      </c>
    </row>
    <row r="144" spans="1:6" s="94" customFormat="1" x14ac:dyDescent="0.25">
      <c r="A144" s="62"/>
      <c r="B144" s="93" t="s">
        <v>272</v>
      </c>
      <c r="C144" s="93"/>
      <c r="D144" s="12">
        <v>118970215</v>
      </c>
      <c r="E144" s="12">
        <v>118970215</v>
      </c>
      <c r="F144" s="4">
        <f t="shared" si="1"/>
        <v>0</v>
      </c>
    </row>
    <row r="145" spans="1:8" s="94" customFormat="1" x14ac:dyDescent="0.25">
      <c r="A145" s="62"/>
      <c r="B145" s="93" t="s">
        <v>273</v>
      </c>
      <c r="C145" s="93"/>
      <c r="D145" s="12">
        <v>142764258</v>
      </c>
      <c r="E145" s="12">
        <v>142764258</v>
      </c>
      <c r="F145" s="4">
        <f t="shared" si="1"/>
        <v>0</v>
      </c>
    </row>
    <row r="146" spans="1:8" s="94" customFormat="1" x14ac:dyDescent="0.25">
      <c r="A146" s="62"/>
      <c r="B146" s="93" t="s">
        <v>311</v>
      </c>
      <c r="C146" s="93"/>
      <c r="D146" s="12">
        <v>9134672079</v>
      </c>
      <c r="E146" s="12">
        <v>8607475470</v>
      </c>
      <c r="F146" s="4">
        <f t="shared" si="1"/>
        <v>-527196609</v>
      </c>
    </row>
    <row r="147" spans="1:8" s="94" customFormat="1" x14ac:dyDescent="0.25">
      <c r="A147" s="62"/>
      <c r="B147" s="93" t="s">
        <v>274</v>
      </c>
      <c r="C147" s="93"/>
      <c r="D147" s="12">
        <v>4373813596</v>
      </c>
      <c r="E147" s="12">
        <v>7373813596</v>
      </c>
      <c r="F147" s="4">
        <f t="shared" si="1"/>
        <v>3000000000</v>
      </c>
    </row>
    <row r="148" spans="1:8" s="94" customFormat="1" x14ac:dyDescent="0.25">
      <c r="A148" s="62"/>
      <c r="B148" s="93" t="s">
        <v>312</v>
      </c>
      <c r="C148" s="93"/>
      <c r="D148" s="12">
        <v>389354934</v>
      </c>
      <c r="E148" s="12">
        <v>389354934</v>
      </c>
      <c r="F148" s="4">
        <f t="shared" si="1"/>
        <v>0</v>
      </c>
    </row>
    <row r="149" spans="1:8" s="94" customFormat="1" x14ac:dyDescent="0.25">
      <c r="A149" s="62"/>
      <c r="B149" s="93" t="s">
        <v>275</v>
      </c>
      <c r="C149" s="93"/>
      <c r="D149" s="12">
        <v>275243752</v>
      </c>
      <c r="E149" s="12">
        <v>393789881</v>
      </c>
      <c r="F149" s="4">
        <f t="shared" si="1"/>
        <v>118546129</v>
      </c>
    </row>
    <row r="150" spans="1:8" x14ac:dyDescent="0.25">
      <c r="A150" s="62">
        <v>19</v>
      </c>
      <c r="B150" s="53" t="s">
        <v>80</v>
      </c>
      <c r="C150" s="53"/>
      <c r="D150" s="12">
        <v>5200000000</v>
      </c>
      <c r="E150" s="12">
        <f>8200000000+490000000</f>
        <v>8690000000</v>
      </c>
      <c r="F150" s="4">
        <f t="shared" si="1"/>
        <v>3490000000</v>
      </c>
    </row>
    <row r="151" spans="1:8" x14ac:dyDescent="0.25">
      <c r="A151" s="62">
        <v>20</v>
      </c>
      <c r="B151" s="53" t="s">
        <v>81</v>
      </c>
      <c r="C151" s="53"/>
      <c r="D151" s="12">
        <v>40000000000</v>
      </c>
      <c r="E151" s="12">
        <v>40000000000</v>
      </c>
      <c r="F151" s="4">
        <f t="shared" si="1"/>
        <v>0</v>
      </c>
    </row>
    <row r="152" spans="1:8" x14ac:dyDescent="0.25">
      <c r="A152" s="62">
        <v>21</v>
      </c>
      <c r="B152" s="53" t="s">
        <v>82</v>
      </c>
      <c r="C152" s="53"/>
      <c r="D152" s="12">
        <v>3000000000</v>
      </c>
      <c r="E152" s="12">
        <v>3920000000</v>
      </c>
      <c r="F152" s="4">
        <f t="shared" si="1"/>
        <v>920000000</v>
      </c>
    </row>
    <row r="153" spans="1:8" x14ac:dyDescent="0.25">
      <c r="A153" s="62">
        <v>22</v>
      </c>
      <c r="B153" s="53" t="s">
        <v>83</v>
      </c>
      <c r="C153" s="53"/>
      <c r="D153" s="12">
        <v>29704539570</v>
      </c>
      <c r="E153" s="12">
        <v>31334539570</v>
      </c>
      <c r="F153" s="4">
        <f t="shared" si="1"/>
        <v>1630000000</v>
      </c>
    </row>
    <row r="154" spans="1:8" x14ac:dyDescent="0.25">
      <c r="A154" s="62">
        <v>23</v>
      </c>
      <c r="B154" s="53" t="s">
        <v>84</v>
      </c>
      <c r="C154" s="53"/>
      <c r="D154" s="12">
        <v>35025926586</v>
      </c>
      <c r="E154" s="12">
        <v>35025926586</v>
      </c>
      <c r="F154" s="4">
        <f t="shared" si="1"/>
        <v>0</v>
      </c>
    </row>
    <row r="155" spans="1:8" s="16" customFormat="1" x14ac:dyDescent="0.25">
      <c r="A155" s="12"/>
      <c r="B155" s="51" t="s">
        <v>85</v>
      </c>
      <c r="C155" s="51"/>
      <c r="D155" s="41">
        <f>SUM(D135:D154)</f>
        <v>484488471273</v>
      </c>
      <c r="E155" s="41">
        <f>SUM(E135:E154)</f>
        <v>496528471273</v>
      </c>
      <c r="F155" s="4">
        <f t="shared" si="1"/>
        <v>12040000000</v>
      </c>
      <c r="G155" s="15"/>
      <c r="H155" s="15"/>
    </row>
    <row r="156" spans="1:8" ht="12" customHeight="1" x14ac:dyDescent="0.25">
      <c r="B156" s="51" t="s">
        <v>86</v>
      </c>
      <c r="C156" s="51"/>
      <c r="D156" s="41"/>
      <c r="E156" s="41"/>
      <c r="F156" s="5"/>
    </row>
    <row r="157" spans="1:8" x14ac:dyDescent="0.25">
      <c r="B157" s="50" t="s">
        <v>11</v>
      </c>
      <c r="C157" s="50"/>
      <c r="D157" s="41"/>
      <c r="E157" s="41"/>
      <c r="F157" s="5"/>
    </row>
    <row r="158" spans="1:8" x14ac:dyDescent="0.25">
      <c r="B158" s="50" t="s">
        <v>87</v>
      </c>
      <c r="C158" s="50"/>
      <c r="D158" s="41"/>
      <c r="E158" s="41"/>
      <c r="F158" s="5"/>
    </row>
    <row r="159" spans="1:8" ht="12" customHeight="1" x14ac:dyDescent="0.25">
      <c r="B159" s="51" t="s">
        <v>86</v>
      </c>
      <c r="C159" s="51"/>
    </row>
    <row r="160" spans="1:8" x14ac:dyDescent="0.25">
      <c r="A160" s="41" t="s">
        <v>13</v>
      </c>
      <c r="B160" s="51" t="s">
        <v>88</v>
      </c>
      <c r="C160" s="51"/>
    </row>
    <row r="161" spans="1:6" x14ac:dyDescent="0.25">
      <c r="A161" s="12">
        <v>24</v>
      </c>
      <c r="B161" s="63" t="s">
        <v>89</v>
      </c>
      <c r="C161" s="53"/>
      <c r="D161" s="12">
        <v>2183490000000</v>
      </c>
      <c r="E161" s="12">
        <v>2183490000000</v>
      </c>
      <c r="F161" s="4">
        <f t="shared" ref="F161:F163" si="3">E161-D161</f>
        <v>0</v>
      </c>
    </row>
    <row r="162" spans="1:6" x14ac:dyDescent="0.25">
      <c r="A162" s="12">
        <v>25</v>
      </c>
      <c r="B162" s="63" t="s">
        <v>90</v>
      </c>
      <c r="C162" s="53"/>
      <c r="D162" s="12">
        <v>940890000000</v>
      </c>
      <c r="E162" s="12">
        <v>940890000000</v>
      </c>
      <c r="F162" s="4">
        <f t="shared" si="3"/>
        <v>0</v>
      </c>
    </row>
    <row r="163" spans="1:6" s="17" customFormat="1" x14ac:dyDescent="0.25">
      <c r="A163" s="12"/>
      <c r="B163" s="64" t="s">
        <v>91</v>
      </c>
      <c r="C163" s="51"/>
      <c r="D163" s="41">
        <f>SUM(D161:D162)</f>
        <v>3124380000000</v>
      </c>
      <c r="E163" s="41">
        <f>SUM(E161:E162)</f>
        <v>3124380000000</v>
      </c>
      <c r="F163" s="4">
        <f t="shared" si="3"/>
        <v>0</v>
      </c>
    </row>
    <row r="164" spans="1:6" s="17" customFormat="1" ht="9" customHeight="1" x14ac:dyDescent="0.25">
      <c r="A164" s="41"/>
      <c r="B164" s="64"/>
      <c r="C164" s="51"/>
      <c r="D164" s="41"/>
      <c r="E164" s="41"/>
      <c r="F164" s="5"/>
    </row>
    <row r="165" spans="1:6" s="17" customFormat="1" x14ac:dyDescent="0.25">
      <c r="A165" s="41" t="s">
        <v>13</v>
      </c>
      <c r="B165" s="64" t="s">
        <v>92</v>
      </c>
      <c r="C165" s="51"/>
      <c r="D165" s="12"/>
      <c r="E165" s="12"/>
      <c r="F165" s="7"/>
    </row>
    <row r="166" spans="1:6" x14ac:dyDescent="0.25">
      <c r="A166" s="12">
        <v>26</v>
      </c>
      <c r="B166" s="63" t="s">
        <v>93</v>
      </c>
      <c r="C166" s="53"/>
      <c r="D166" s="12">
        <v>220000000000</v>
      </c>
      <c r="E166" s="12">
        <v>200000000000</v>
      </c>
      <c r="F166" s="4">
        <f t="shared" ref="F166:F169" si="4">E166-D166</f>
        <v>-20000000000</v>
      </c>
    </row>
    <row r="167" spans="1:6" s="17" customFormat="1" x14ac:dyDescent="0.25">
      <c r="A167" s="41"/>
      <c r="B167" s="64" t="s">
        <v>91</v>
      </c>
      <c r="C167" s="51"/>
      <c r="D167" s="41">
        <f>SUM(D166)</f>
        <v>220000000000</v>
      </c>
      <c r="E167" s="41">
        <f>SUM(E166)</f>
        <v>200000000000</v>
      </c>
      <c r="F167" s="4">
        <f t="shared" si="4"/>
        <v>-20000000000</v>
      </c>
    </row>
    <row r="168" spans="1:6" ht="12.45" customHeight="1" x14ac:dyDescent="0.25">
      <c r="B168" s="64"/>
      <c r="C168" s="53"/>
    </row>
    <row r="169" spans="1:6" s="16" customFormat="1" x14ac:dyDescent="0.25">
      <c r="A169" s="12"/>
      <c r="B169" s="51" t="s">
        <v>94</v>
      </c>
      <c r="C169" s="51"/>
      <c r="D169" s="41">
        <f>SUM(D167,D163)</f>
        <v>3344380000000</v>
      </c>
      <c r="E169" s="41">
        <f>SUM(E167,E163)</f>
        <v>3324380000000</v>
      </c>
      <c r="F169" s="4">
        <f t="shared" si="4"/>
        <v>-20000000000</v>
      </c>
    </row>
    <row r="170" spans="1:6" x14ac:dyDescent="0.25">
      <c r="B170" s="51"/>
      <c r="C170" s="51"/>
      <c r="D170" s="41"/>
      <c r="E170" s="41"/>
      <c r="F170" s="5"/>
    </row>
    <row r="171" spans="1:6" ht="30" x14ac:dyDescent="0.25">
      <c r="A171" s="41"/>
      <c r="B171" s="50" t="s">
        <v>11</v>
      </c>
      <c r="C171" s="50"/>
      <c r="D171" s="40" t="s">
        <v>12</v>
      </c>
      <c r="E171" s="40" t="s">
        <v>277</v>
      </c>
      <c r="F171" s="4"/>
    </row>
    <row r="172" spans="1:6" x14ac:dyDescent="0.25">
      <c r="A172" s="41"/>
      <c r="B172" s="50" t="s">
        <v>95</v>
      </c>
      <c r="C172" s="50"/>
      <c r="D172" s="56" t="s">
        <v>49</v>
      </c>
      <c r="E172" s="56" t="s">
        <v>49</v>
      </c>
      <c r="F172" s="11"/>
    </row>
    <row r="173" spans="1:6" ht="10.35" customHeight="1" x14ac:dyDescent="0.25">
      <c r="A173" s="41"/>
      <c r="B173" s="55"/>
      <c r="C173" s="55"/>
    </row>
    <row r="174" spans="1:6" x14ac:dyDescent="0.25">
      <c r="A174" s="41" t="s">
        <v>13</v>
      </c>
      <c r="B174" s="50" t="s">
        <v>96</v>
      </c>
      <c r="C174" s="50"/>
    </row>
    <row r="175" spans="1:6" x14ac:dyDescent="0.25">
      <c r="A175" s="62"/>
      <c r="B175" s="42" t="s">
        <v>97</v>
      </c>
      <c r="C175" s="45"/>
    </row>
    <row r="176" spans="1:6" ht="16.95" customHeight="1" x14ac:dyDescent="0.25">
      <c r="A176" s="62">
        <v>27</v>
      </c>
      <c r="B176" s="65" t="s">
        <v>98</v>
      </c>
      <c r="C176" s="45"/>
      <c r="D176" s="12">
        <v>49058552834.401268</v>
      </c>
      <c r="E176" s="12">
        <v>49058552836</v>
      </c>
      <c r="F176" s="7">
        <f>E176-D176</f>
        <v>1.5987319946289063</v>
      </c>
    </row>
    <row r="177" spans="1:6" x14ac:dyDescent="0.25">
      <c r="A177" s="12">
        <v>28</v>
      </c>
      <c r="B177" s="65" t="s">
        <v>99</v>
      </c>
      <c r="C177" s="45"/>
      <c r="D177" s="12">
        <v>840559082104.77588</v>
      </c>
      <c r="E177" s="12">
        <v>838559082105</v>
      </c>
      <c r="F177" s="7">
        <f t="shared" ref="F177:F224" si="5">E177-D177</f>
        <v>-1999999999.7758789</v>
      </c>
    </row>
    <row r="178" spans="1:6" x14ac:dyDescent="0.25">
      <c r="A178" s="12">
        <v>29</v>
      </c>
      <c r="B178" s="65" t="s">
        <v>100</v>
      </c>
      <c r="C178" s="45"/>
      <c r="D178" s="12">
        <v>75598309134.2155</v>
      </c>
      <c r="E178" s="12">
        <v>75598309138</v>
      </c>
      <c r="F178" s="7">
        <f t="shared" si="5"/>
        <v>3.7845001220703125</v>
      </c>
    </row>
    <row r="179" spans="1:6" x14ac:dyDescent="0.25">
      <c r="A179" s="12">
        <v>30</v>
      </c>
      <c r="B179" s="65" t="s">
        <v>101</v>
      </c>
      <c r="C179" s="45"/>
      <c r="D179" s="12">
        <v>53041805719.047958</v>
      </c>
      <c r="E179" s="12">
        <v>53041805721</v>
      </c>
      <c r="F179" s="7">
        <f t="shared" si="5"/>
        <v>1.9520416259765625</v>
      </c>
    </row>
    <row r="180" spans="1:6" x14ac:dyDescent="0.25">
      <c r="A180" s="12">
        <v>31</v>
      </c>
      <c r="B180" s="65" t="s">
        <v>102</v>
      </c>
      <c r="C180" s="45"/>
      <c r="D180" s="12">
        <v>227015559081</v>
      </c>
      <c r="E180" s="12">
        <v>227015559081</v>
      </c>
      <c r="F180" s="7">
        <f t="shared" si="5"/>
        <v>0</v>
      </c>
    </row>
    <row r="181" spans="1:6" x14ac:dyDescent="0.25">
      <c r="A181" s="12">
        <v>32</v>
      </c>
      <c r="B181" s="65" t="s">
        <v>103</v>
      </c>
      <c r="C181" s="45"/>
      <c r="D181" s="12">
        <v>7820057427.784132</v>
      </c>
      <c r="E181" s="12">
        <v>7820057427</v>
      </c>
      <c r="F181" s="7">
        <f t="shared" si="5"/>
        <v>-0.78413200378417969</v>
      </c>
    </row>
    <row r="182" spans="1:6" x14ac:dyDescent="0.25">
      <c r="A182" s="12">
        <v>33</v>
      </c>
      <c r="B182" s="65" t="s">
        <v>104</v>
      </c>
      <c r="C182" s="45"/>
      <c r="D182" s="12">
        <v>4420905177.026</v>
      </c>
      <c r="E182" s="12">
        <v>4420905177</v>
      </c>
      <c r="F182" s="7">
        <f t="shared" si="5"/>
        <v>-2.6000022888183594E-2</v>
      </c>
    </row>
    <row r="183" spans="1:6" x14ac:dyDescent="0.25">
      <c r="A183" s="12">
        <v>34</v>
      </c>
      <c r="B183" s="65" t="s">
        <v>105</v>
      </c>
      <c r="C183" s="45"/>
      <c r="D183" s="12">
        <v>441392646603.43402</v>
      </c>
      <c r="E183" s="12">
        <v>437252055957</v>
      </c>
      <c r="F183" s="7">
        <f t="shared" si="5"/>
        <v>-4140590646.434021</v>
      </c>
    </row>
    <row r="184" spans="1:6" x14ac:dyDescent="0.25">
      <c r="A184" s="12">
        <v>35</v>
      </c>
      <c r="B184" s="65" t="s">
        <v>106</v>
      </c>
      <c r="C184" s="45"/>
      <c r="D184" s="12">
        <v>21806808262.582001</v>
      </c>
      <c r="E184" s="12">
        <v>21806808263</v>
      </c>
      <c r="F184" s="7">
        <f t="shared" si="5"/>
        <v>0.417999267578125</v>
      </c>
    </row>
    <row r="185" spans="1:6" x14ac:dyDescent="0.25">
      <c r="A185" s="12">
        <v>36</v>
      </c>
      <c r="B185" s="65" t="s">
        <v>107</v>
      </c>
      <c r="C185" s="45"/>
      <c r="D185" s="12">
        <v>134095146652.86139</v>
      </c>
      <c r="E185" s="12">
        <v>134095146655</v>
      </c>
      <c r="F185" s="7">
        <f t="shared" si="5"/>
        <v>2.13861083984375</v>
      </c>
    </row>
    <row r="186" spans="1:6" x14ac:dyDescent="0.25">
      <c r="A186" s="12">
        <v>37</v>
      </c>
      <c r="B186" s="65" t="s">
        <v>108</v>
      </c>
      <c r="C186" s="45"/>
      <c r="D186" s="12">
        <v>1189334897.6440001</v>
      </c>
      <c r="E186" s="12">
        <v>1189334898</v>
      </c>
      <c r="F186" s="7">
        <f t="shared" si="5"/>
        <v>0.35599994659423828</v>
      </c>
    </row>
    <row r="187" spans="1:6" ht="30" x14ac:dyDescent="0.25">
      <c r="A187" s="12">
        <v>38</v>
      </c>
      <c r="B187" s="65" t="s">
        <v>109</v>
      </c>
      <c r="C187" s="45"/>
      <c r="D187" s="12">
        <v>59364888597.180183</v>
      </c>
      <c r="E187" s="12">
        <v>59364888597</v>
      </c>
      <c r="F187" s="7">
        <f t="shared" si="5"/>
        <v>-0.18018341064453125</v>
      </c>
    </row>
    <row r="188" spans="1:6" x14ac:dyDescent="0.25">
      <c r="A188" s="12">
        <v>39</v>
      </c>
      <c r="B188" s="65" t="s">
        <v>110</v>
      </c>
      <c r="C188" s="45"/>
      <c r="D188" s="12">
        <v>3875692310.0782213</v>
      </c>
      <c r="E188" s="12">
        <v>3875692311</v>
      </c>
      <c r="F188" s="7">
        <f t="shared" si="5"/>
        <v>0.92177867889404297</v>
      </c>
    </row>
    <row r="189" spans="1:6" x14ac:dyDescent="0.25">
      <c r="A189" s="12">
        <v>40</v>
      </c>
      <c r="B189" s="65" t="s">
        <v>111</v>
      </c>
      <c r="C189" s="45"/>
      <c r="D189" s="12">
        <v>69218055969.66098</v>
      </c>
      <c r="E189" s="12">
        <v>69238055969.300003</v>
      </c>
      <c r="F189" s="7">
        <f t="shared" si="5"/>
        <v>19999999.639022827</v>
      </c>
    </row>
    <row r="190" spans="1:6" ht="30" x14ac:dyDescent="0.25">
      <c r="A190" s="12">
        <v>41</v>
      </c>
      <c r="B190" s="65" t="s">
        <v>112</v>
      </c>
      <c r="C190" s="45"/>
      <c r="D190" s="12">
        <v>22169054232.290321</v>
      </c>
      <c r="E190" s="12">
        <v>22169054232</v>
      </c>
      <c r="F190" s="7">
        <f t="shared" si="5"/>
        <v>-0.29032135009765625</v>
      </c>
    </row>
    <row r="191" spans="1:6" ht="18" customHeight="1" x14ac:dyDescent="0.25">
      <c r="A191" s="12">
        <v>42</v>
      </c>
      <c r="B191" s="66" t="s">
        <v>113</v>
      </c>
      <c r="C191" s="45"/>
      <c r="D191" s="12">
        <v>16175683086.772217</v>
      </c>
      <c r="E191" s="12">
        <v>16175683088</v>
      </c>
      <c r="F191" s="7">
        <f t="shared" si="5"/>
        <v>1.227783203125</v>
      </c>
    </row>
    <row r="192" spans="1:6" x14ac:dyDescent="0.25">
      <c r="A192" s="12">
        <v>43</v>
      </c>
      <c r="B192" s="66" t="s">
        <v>114</v>
      </c>
      <c r="C192" s="45"/>
      <c r="D192" s="12">
        <v>13515982438.282749</v>
      </c>
      <c r="E192" s="12">
        <v>13515982438</v>
      </c>
      <c r="F192" s="7">
        <f t="shared" si="5"/>
        <v>-0.28274917602539063</v>
      </c>
    </row>
    <row r="193" spans="1:6" x14ac:dyDescent="0.25">
      <c r="A193" s="12">
        <v>44</v>
      </c>
      <c r="B193" s="65" t="s">
        <v>115</v>
      </c>
      <c r="C193" s="45"/>
      <c r="D193" s="12">
        <v>50736470026.235199</v>
      </c>
      <c r="E193" s="12">
        <v>50736470027</v>
      </c>
      <c r="F193" s="7">
        <f t="shared" si="5"/>
        <v>0.764801025390625</v>
      </c>
    </row>
    <row r="194" spans="1:6" x14ac:dyDescent="0.25">
      <c r="A194" s="12">
        <v>45</v>
      </c>
      <c r="B194" s="65" t="s">
        <v>116</v>
      </c>
      <c r="C194" s="45"/>
      <c r="D194" s="12">
        <v>14227455550.389729</v>
      </c>
      <c r="E194" s="12">
        <v>14227455550</v>
      </c>
      <c r="F194" s="7">
        <f t="shared" si="5"/>
        <v>-0.38972854614257813</v>
      </c>
    </row>
    <row r="195" spans="1:6" x14ac:dyDescent="0.25">
      <c r="A195" s="12">
        <v>46</v>
      </c>
      <c r="B195" s="65" t="s">
        <v>117</v>
      </c>
      <c r="C195" s="45"/>
      <c r="D195" s="12">
        <v>7006520135.5871992</v>
      </c>
      <c r="E195" s="12">
        <v>7006520135</v>
      </c>
      <c r="F195" s="7">
        <f t="shared" si="5"/>
        <v>-0.58719921112060547</v>
      </c>
    </row>
    <row r="196" spans="1:6" x14ac:dyDescent="0.25">
      <c r="A196" s="12">
        <v>47</v>
      </c>
      <c r="B196" s="65" t="s">
        <v>118</v>
      </c>
      <c r="C196" s="45"/>
      <c r="D196" s="12">
        <v>6069106811.476141</v>
      </c>
      <c r="E196" s="12">
        <v>6069106811</v>
      </c>
      <c r="F196" s="7">
        <f t="shared" si="5"/>
        <v>-0.47614097595214844</v>
      </c>
    </row>
    <row r="197" spans="1:6" x14ac:dyDescent="0.25">
      <c r="A197" s="12">
        <v>48</v>
      </c>
      <c r="B197" s="65" t="s">
        <v>119</v>
      </c>
      <c r="C197" s="45"/>
      <c r="D197" s="12">
        <v>27412872989.636078</v>
      </c>
      <c r="E197" s="12">
        <v>27412872992</v>
      </c>
      <c r="F197" s="7">
        <f t="shared" si="5"/>
        <v>2.363922119140625</v>
      </c>
    </row>
    <row r="198" spans="1:6" x14ac:dyDescent="0.25">
      <c r="A198" s="12">
        <v>49</v>
      </c>
      <c r="B198" s="65" t="s">
        <v>120</v>
      </c>
      <c r="C198" s="45"/>
      <c r="D198" s="12">
        <v>11869656370.394482</v>
      </c>
      <c r="E198" s="12">
        <v>11869656367</v>
      </c>
      <c r="F198" s="7">
        <f t="shared" si="5"/>
        <v>-3.3944816589355469</v>
      </c>
    </row>
    <row r="199" spans="1:6" x14ac:dyDescent="0.25">
      <c r="A199" s="12">
        <v>50</v>
      </c>
      <c r="B199" s="65" t="s">
        <v>121</v>
      </c>
      <c r="C199" s="45"/>
      <c r="D199" s="12">
        <v>30677447352.510101</v>
      </c>
      <c r="E199" s="12">
        <v>30677447355</v>
      </c>
      <c r="F199" s="7">
        <f t="shared" si="5"/>
        <v>2.489898681640625</v>
      </c>
    </row>
    <row r="200" spans="1:6" x14ac:dyDescent="0.25">
      <c r="A200" s="12">
        <v>51</v>
      </c>
      <c r="B200" s="65" t="s">
        <v>122</v>
      </c>
      <c r="C200" s="45"/>
      <c r="D200" s="12">
        <v>839675151.71000004</v>
      </c>
      <c r="E200" s="12">
        <v>839675151</v>
      </c>
      <c r="F200" s="7">
        <f t="shared" si="5"/>
        <v>-0.71000003814697266</v>
      </c>
    </row>
    <row r="201" spans="1:6" x14ac:dyDescent="0.25">
      <c r="A201" s="12">
        <v>52</v>
      </c>
      <c r="B201" s="65" t="s">
        <v>123</v>
      </c>
      <c r="C201" s="45"/>
      <c r="D201" s="12">
        <v>347896304.03399998</v>
      </c>
      <c r="E201" s="12">
        <v>347896304</v>
      </c>
      <c r="F201" s="7">
        <f t="shared" si="5"/>
        <v>-3.3999979496002197E-2</v>
      </c>
    </row>
    <row r="202" spans="1:6" x14ac:dyDescent="0.25">
      <c r="A202" s="12">
        <v>53</v>
      </c>
      <c r="B202" s="65" t="s">
        <v>124</v>
      </c>
      <c r="C202" s="45"/>
      <c r="D202" s="12">
        <v>10073610067.225538</v>
      </c>
      <c r="E202" s="12">
        <v>10073610063</v>
      </c>
      <c r="F202" s="7">
        <f t="shared" si="5"/>
        <v>-4.2255382537841797</v>
      </c>
    </row>
    <row r="203" spans="1:6" x14ac:dyDescent="0.25">
      <c r="A203" s="12">
        <v>54</v>
      </c>
      <c r="B203" s="65" t="s">
        <v>125</v>
      </c>
      <c r="C203" s="45"/>
      <c r="D203" s="12">
        <v>20277824794.968399</v>
      </c>
      <c r="E203" s="12">
        <v>20277824801</v>
      </c>
      <c r="F203" s="7">
        <f t="shared" si="5"/>
        <v>6.0316009521484375</v>
      </c>
    </row>
    <row r="204" spans="1:6" ht="30" x14ac:dyDescent="0.25">
      <c r="A204" s="12">
        <v>55</v>
      </c>
      <c r="B204" s="65" t="s">
        <v>126</v>
      </c>
      <c r="C204" s="45"/>
      <c r="D204" s="12">
        <v>10889360451.110001</v>
      </c>
      <c r="E204" s="12">
        <v>10889360452</v>
      </c>
      <c r="F204" s="7">
        <f t="shared" si="5"/>
        <v>0.8899993896484375</v>
      </c>
    </row>
    <row r="205" spans="1:6" x14ac:dyDescent="0.25">
      <c r="A205" s="12">
        <v>56</v>
      </c>
      <c r="B205" s="65" t="s">
        <v>127</v>
      </c>
      <c r="C205" s="45"/>
      <c r="D205" s="12">
        <v>0</v>
      </c>
      <c r="E205" s="12">
        <v>0</v>
      </c>
      <c r="F205" s="7">
        <f t="shared" si="5"/>
        <v>0</v>
      </c>
    </row>
    <row r="206" spans="1:6" x14ac:dyDescent="0.25">
      <c r="A206" s="12">
        <v>57</v>
      </c>
      <c r="B206" s="65" t="s">
        <v>128</v>
      </c>
      <c r="C206" s="45"/>
      <c r="D206" s="12">
        <v>2320200462</v>
      </c>
      <c r="E206" s="12">
        <v>2320200459</v>
      </c>
      <c r="F206" s="7">
        <f t="shared" si="5"/>
        <v>-3</v>
      </c>
    </row>
    <row r="207" spans="1:6" x14ac:dyDescent="0.25">
      <c r="A207" s="12">
        <v>58</v>
      </c>
      <c r="B207" s="65" t="s">
        <v>129</v>
      </c>
      <c r="C207" s="45"/>
      <c r="D207" s="12">
        <v>170634907386.23703</v>
      </c>
      <c r="E207" s="12">
        <v>170634907391</v>
      </c>
      <c r="F207" s="7">
        <f t="shared" si="5"/>
        <v>4.762969970703125</v>
      </c>
    </row>
    <row r="208" spans="1:6" x14ac:dyDescent="0.25">
      <c r="A208" s="12">
        <v>59</v>
      </c>
      <c r="B208" s="65" t="s">
        <v>130</v>
      </c>
      <c r="C208" s="45"/>
      <c r="D208" s="12">
        <v>1715256234.7236052</v>
      </c>
      <c r="E208" s="12">
        <v>1715256236</v>
      </c>
      <c r="F208" s="7">
        <f t="shared" si="5"/>
        <v>1.2763948440551758</v>
      </c>
    </row>
    <row r="209" spans="1:7" x14ac:dyDescent="0.25">
      <c r="A209" s="12">
        <v>60</v>
      </c>
      <c r="B209" s="65" t="s">
        <v>131</v>
      </c>
      <c r="C209" s="45"/>
      <c r="D209" s="12">
        <v>545101307812.8299</v>
      </c>
      <c r="E209" s="12">
        <v>545237211116</v>
      </c>
      <c r="F209" s="7">
        <f t="shared" si="5"/>
        <v>135903303.17010498</v>
      </c>
    </row>
    <row r="210" spans="1:7" x14ac:dyDescent="0.25">
      <c r="A210" s="12">
        <v>61</v>
      </c>
      <c r="B210" s="65" t="s">
        <v>132</v>
      </c>
      <c r="C210" s="45"/>
      <c r="D210" s="12">
        <v>380209655130.09821</v>
      </c>
      <c r="E210" s="12">
        <v>380208769472.37</v>
      </c>
      <c r="F210" s="7">
        <f t="shared" si="5"/>
        <v>-885657.72821044922</v>
      </c>
    </row>
    <row r="211" spans="1:7" x14ac:dyDescent="0.25">
      <c r="A211" s="12">
        <v>62</v>
      </c>
      <c r="B211" s="65" t="s">
        <v>133</v>
      </c>
      <c r="C211" s="45"/>
      <c r="D211" s="12">
        <v>21536319366.897663</v>
      </c>
      <c r="E211" s="12">
        <v>21619815148</v>
      </c>
      <c r="F211" s="7">
        <f t="shared" si="5"/>
        <v>83495781.102336884</v>
      </c>
    </row>
    <row r="212" spans="1:7" x14ac:dyDescent="0.25">
      <c r="A212" s="12">
        <v>63</v>
      </c>
      <c r="B212" s="65" t="s">
        <v>134</v>
      </c>
      <c r="C212" s="45"/>
      <c r="D212" s="12">
        <v>8468598543.5900002</v>
      </c>
      <c r="E212" s="12">
        <v>8468598545</v>
      </c>
      <c r="F212" s="7">
        <f t="shared" si="5"/>
        <v>1.4099998474121094</v>
      </c>
    </row>
    <row r="213" spans="1:7" ht="30" x14ac:dyDescent="0.25">
      <c r="A213" s="12">
        <v>64</v>
      </c>
      <c r="B213" s="65" t="s">
        <v>135</v>
      </c>
      <c r="C213" s="45"/>
      <c r="D213" s="12">
        <v>6344277949.5159998</v>
      </c>
      <c r="E213" s="12">
        <v>6344277946</v>
      </c>
      <c r="F213" s="7">
        <f t="shared" si="5"/>
        <v>-3.5159997940063477</v>
      </c>
    </row>
    <row r="214" spans="1:7" s="17" customFormat="1" x14ac:dyDescent="0.25">
      <c r="A214" s="41"/>
      <c r="B214" s="42" t="s">
        <v>136</v>
      </c>
      <c r="C214" s="42"/>
      <c r="D214" s="41">
        <f>SUM(D176:D213)</f>
        <v>3367075983420.2046</v>
      </c>
      <c r="E214" s="41">
        <f>SUM(E176:E213)</f>
        <v>3361173906214.6699</v>
      </c>
      <c r="F214" s="7">
        <f t="shared" si="5"/>
        <v>-5902077205.534668</v>
      </c>
      <c r="G214" s="18"/>
    </row>
    <row r="215" spans="1:7" s="17" customFormat="1" x14ac:dyDescent="0.25">
      <c r="A215" s="41"/>
      <c r="B215" s="42" t="s">
        <v>137</v>
      </c>
      <c r="C215" s="42"/>
      <c r="D215" s="12"/>
      <c r="E215" s="12"/>
      <c r="F215" s="7"/>
    </row>
    <row r="216" spans="1:7" x14ac:dyDescent="0.25">
      <c r="A216" s="12">
        <v>65</v>
      </c>
      <c r="B216" s="65" t="s">
        <v>138</v>
      </c>
      <c r="C216" s="45"/>
      <c r="D216" s="12">
        <v>2143474591</v>
      </c>
      <c r="E216" s="12">
        <v>2143474591</v>
      </c>
      <c r="F216" s="7">
        <f t="shared" si="5"/>
        <v>0</v>
      </c>
    </row>
    <row r="217" spans="1:7" x14ac:dyDescent="0.25">
      <c r="A217" s="12">
        <v>66</v>
      </c>
      <c r="B217" s="65" t="s">
        <v>139</v>
      </c>
      <c r="C217" s="45"/>
      <c r="D217" s="12">
        <v>781068334</v>
      </c>
      <c r="E217" s="12">
        <v>781068334</v>
      </c>
      <c r="F217" s="7">
        <f t="shared" si="5"/>
        <v>0</v>
      </c>
    </row>
    <row r="218" spans="1:7" x14ac:dyDescent="0.25">
      <c r="A218" s="12">
        <v>67</v>
      </c>
      <c r="B218" s="65" t="s">
        <v>140</v>
      </c>
      <c r="C218" s="45"/>
      <c r="D218" s="12">
        <v>3161252098.9000001</v>
      </c>
      <c r="E218" s="12">
        <v>3411252096</v>
      </c>
      <c r="F218" s="7">
        <f t="shared" si="5"/>
        <v>249999997.0999999</v>
      </c>
    </row>
    <row r="219" spans="1:7" x14ac:dyDescent="0.25">
      <c r="A219" s="12">
        <v>68</v>
      </c>
      <c r="B219" s="65" t="s">
        <v>141</v>
      </c>
      <c r="C219" s="45"/>
      <c r="D219" s="12">
        <v>1217399870.572</v>
      </c>
      <c r="E219" s="12">
        <v>1217399871</v>
      </c>
      <c r="F219" s="7">
        <f t="shared" si="5"/>
        <v>0.42799997329711914</v>
      </c>
    </row>
    <row r="220" spans="1:7" x14ac:dyDescent="0.25">
      <c r="A220" s="12">
        <v>69</v>
      </c>
      <c r="B220" s="65" t="s">
        <v>142</v>
      </c>
      <c r="C220" s="45"/>
      <c r="D220" s="12">
        <v>866699930</v>
      </c>
      <c r="E220" s="12">
        <v>1366699930</v>
      </c>
      <c r="F220" s="7">
        <f t="shared" si="5"/>
        <v>500000000</v>
      </c>
    </row>
    <row r="221" spans="1:7" x14ac:dyDescent="0.25">
      <c r="A221" s="12">
        <v>70</v>
      </c>
      <c r="B221" s="65" t="s">
        <v>143</v>
      </c>
      <c r="C221" s="45"/>
      <c r="D221" s="12">
        <v>1999546994</v>
      </c>
      <c r="E221" s="12">
        <v>2249546994</v>
      </c>
      <c r="F221" s="7">
        <f t="shared" si="5"/>
        <v>250000000</v>
      </c>
    </row>
    <row r="222" spans="1:7" s="17" customFormat="1" x14ac:dyDescent="0.25">
      <c r="A222" s="41"/>
      <c r="B222" s="42" t="s">
        <v>144</v>
      </c>
      <c r="C222" s="42"/>
      <c r="D222" s="41">
        <f>SUM(D216:D221)</f>
        <v>10169441818.472</v>
      </c>
      <c r="E222" s="41">
        <f>SUM(E216:E221)</f>
        <v>11169441816</v>
      </c>
      <c r="F222" s="7">
        <f t="shared" si="5"/>
        <v>999999997.52799988</v>
      </c>
      <c r="G222" s="18"/>
    </row>
    <row r="223" spans="1:7" x14ac:dyDescent="0.25">
      <c r="B223" s="67"/>
      <c r="C223" s="42"/>
      <c r="D223" s="41"/>
      <c r="E223" s="41"/>
      <c r="F223" s="5"/>
    </row>
    <row r="224" spans="1:7" x14ac:dyDescent="0.25">
      <c r="B224" s="42" t="s">
        <v>145</v>
      </c>
      <c r="C224" s="42"/>
      <c r="D224" s="41">
        <v>1013243726659</v>
      </c>
      <c r="E224" s="41">
        <v>1013243726659</v>
      </c>
      <c r="F224" s="7">
        <f t="shared" si="5"/>
        <v>0</v>
      </c>
    </row>
    <row r="225" spans="1:6" x14ac:dyDescent="0.25">
      <c r="B225" s="42"/>
      <c r="C225" s="42"/>
      <c r="D225" s="41"/>
      <c r="E225" s="41"/>
      <c r="F225" s="5"/>
    </row>
    <row r="226" spans="1:6" s="19" customFormat="1" x14ac:dyDescent="0.25">
      <c r="A226" s="68"/>
      <c r="B226" s="69" t="s">
        <v>146</v>
      </c>
      <c r="C226" s="70"/>
      <c r="D226" s="44"/>
      <c r="E226" s="44"/>
      <c r="F226" s="6"/>
    </row>
    <row r="227" spans="1:6" s="19" customFormat="1" x14ac:dyDescent="0.25">
      <c r="A227" s="71"/>
      <c r="B227" s="69" t="s">
        <v>147</v>
      </c>
      <c r="C227" s="70"/>
      <c r="D227" s="72">
        <f>SUM(D228,D232,D245,D248,D255,D258,D261,D263,D268,D272,D276,D278)</f>
        <v>501191130679.35004</v>
      </c>
      <c r="E227" s="72">
        <f>SUM(E228,E232,E245,E248,E255,E258,E261,E263,E268,E272,E276,E278)</f>
        <v>504191130679.35004</v>
      </c>
      <c r="F227" s="7">
        <f t="shared" ref="F227:F290" si="6">E227-D227</f>
        <v>3000000000</v>
      </c>
    </row>
    <row r="228" spans="1:6" s="19" customFormat="1" ht="19.2" customHeight="1" x14ac:dyDescent="0.25">
      <c r="A228" s="71"/>
      <c r="B228" s="69" t="s">
        <v>148</v>
      </c>
      <c r="C228" s="73"/>
      <c r="D228" s="41">
        <f>SUM(D229:D231)</f>
        <v>40696756401.100006</v>
      </c>
      <c r="E228" s="41">
        <f>SUM(E229:E231)</f>
        <v>40696756401.100006</v>
      </c>
      <c r="F228" s="7">
        <f t="shared" si="6"/>
        <v>0</v>
      </c>
    </row>
    <row r="229" spans="1:6" s="19" customFormat="1" x14ac:dyDescent="0.25">
      <c r="A229" s="71">
        <v>71</v>
      </c>
      <c r="B229" s="23" t="s">
        <v>149</v>
      </c>
      <c r="C229" s="70"/>
      <c r="D229" s="12">
        <v>2185000000</v>
      </c>
      <c r="E229" s="12">
        <v>2185000000</v>
      </c>
      <c r="F229" s="7">
        <f t="shared" si="6"/>
        <v>0</v>
      </c>
    </row>
    <row r="230" spans="1:6" s="19" customFormat="1" x14ac:dyDescent="0.25">
      <c r="A230" s="71">
        <v>72</v>
      </c>
      <c r="B230" s="23" t="s">
        <v>150</v>
      </c>
      <c r="C230" s="70"/>
      <c r="D230" s="12">
        <v>38381756401.100006</v>
      </c>
      <c r="E230" s="12">
        <v>38381756401.100006</v>
      </c>
      <c r="F230" s="7">
        <f t="shared" si="6"/>
        <v>0</v>
      </c>
    </row>
    <row r="231" spans="1:6" s="19" customFormat="1" x14ac:dyDescent="0.25">
      <c r="A231" s="74">
        <v>73</v>
      </c>
      <c r="B231" s="75" t="s">
        <v>151</v>
      </c>
      <c r="C231" s="76"/>
      <c r="D231" s="12">
        <v>130000000</v>
      </c>
      <c r="E231" s="12">
        <v>130000000</v>
      </c>
      <c r="F231" s="7">
        <f t="shared" si="6"/>
        <v>0</v>
      </c>
    </row>
    <row r="232" spans="1:6" s="19" customFormat="1" x14ac:dyDescent="0.25">
      <c r="A232" s="71"/>
      <c r="B232" s="77" t="s">
        <v>152</v>
      </c>
      <c r="C232" s="70"/>
      <c r="D232" s="78">
        <f>SUM(D233:D238)</f>
        <v>183748495158.66998</v>
      </c>
      <c r="E232" s="78">
        <f>SUM(E233:E238)</f>
        <v>186748495158.66998</v>
      </c>
      <c r="F232" s="7">
        <f t="shared" si="6"/>
        <v>3000000000</v>
      </c>
    </row>
    <row r="233" spans="1:6" s="19" customFormat="1" x14ac:dyDescent="0.25">
      <c r="A233" s="71">
        <v>74</v>
      </c>
      <c r="B233" s="75" t="s">
        <v>150</v>
      </c>
      <c r="C233" s="70"/>
      <c r="D233" s="12">
        <v>133596383191.67999</v>
      </c>
      <c r="E233" s="12">
        <v>133596383191.67999</v>
      </c>
      <c r="F233" s="7">
        <f t="shared" si="6"/>
        <v>0</v>
      </c>
    </row>
    <row r="234" spans="1:6" s="19" customFormat="1" x14ac:dyDescent="0.25">
      <c r="A234" s="71">
        <v>75</v>
      </c>
      <c r="B234" s="75" t="s">
        <v>153</v>
      </c>
      <c r="C234" s="70"/>
      <c r="D234" s="12">
        <v>28541561619.439999</v>
      </c>
      <c r="E234" s="12">
        <v>28541561619.439999</v>
      </c>
      <c r="F234" s="7">
        <f t="shared" si="6"/>
        <v>0</v>
      </c>
    </row>
    <row r="235" spans="1:6" s="19" customFormat="1" x14ac:dyDescent="0.25">
      <c r="A235" s="71">
        <v>76</v>
      </c>
      <c r="B235" s="75" t="s">
        <v>154</v>
      </c>
      <c r="C235" s="70"/>
      <c r="D235" s="12">
        <v>20096975629.549999</v>
      </c>
      <c r="E235" s="12">
        <v>23096975629.549999</v>
      </c>
      <c r="F235" s="7">
        <f t="shared" si="6"/>
        <v>3000000000</v>
      </c>
    </row>
    <row r="236" spans="1:6" s="19" customFormat="1" x14ac:dyDescent="0.25">
      <c r="A236" s="71">
        <v>77</v>
      </c>
      <c r="B236" s="75" t="s">
        <v>155</v>
      </c>
      <c r="C236" s="70"/>
      <c r="D236" s="12">
        <v>154500142</v>
      </c>
      <c r="E236" s="12">
        <v>154500142</v>
      </c>
      <c r="F236" s="7">
        <f t="shared" si="6"/>
        <v>0</v>
      </c>
    </row>
    <row r="237" spans="1:6" s="19" customFormat="1" x14ac:dyDescent="0.25">
      <c r="A237" s="71">
        <v>78</v>
      </c>
      <c r="B237" s="75" t="s">
        <v>151</v>
      </c>
      <c r="C237" s="70"/>
      <c r="D237" s="12">
        <v>100000000</v>
      </c>
      <c r="E237" s="12">
        <v>100000000</v>
      </c>
      <c r="F237" s="7">
        <f t="shared" si="6"/>
        <v>0</v>
      </c>
    </row>
    <row r="238" spans="1:6" s="19" customFormat="1" x14ac:dyDescent="0.25">
      <c r="A238" s="71">
        <v>79</v>
      </c>
      <c r="B238" s="75" t="s">
        <v>156</v>
      </c>
      <c r="C238" s="70"/>
      <c r="D238" s="12">
        <v>1259074576</v>
      </c>
      <c r="E238" s="12">
        <v>1259074576</v>
      </c>
      <c r="F238" s="7">
        <f t="shared" si="6"/>
        <v>0</v>
      </c>
    </row>
    <row r="239" spans="1:6" s="19" customFormat="1" hidden="1" x14ac:dyDescent="0.25">
      <c r="A239" s="71">
        <v>80</v>
      </c>
      <c r="B239" s="75" t="s">
        <v>157</v>
      </c>
      <c r="C239" s="70"/>
      <c r="D239" s="12">
        <v>0</v>
      </c>
      <c r="E239" s="12">
        <v>0</v>
      </c>
      <c r="F239" s="7">
        <f t="shared" si="6"/>
        <v>0</v>
      </c>
    </row>
    <row r="240" spans="1:6" s="19" customFormat="1" hidden="1" x14ac:dyDescent="0.25">
      <c r="A240" s="71">
        <v>81</v>
      </c>
      <c r="B240" s="75" t="s">
        <v>158</v>
      </c>
      <c r="C240" s="70"/>
      <c r="D240" s="12">
        <v>0</v>
      </c>
      <c r="E240" s="12">
        <v>0</v>
      </c>
      <c r="F240" s="7">
        <f t="shared" si="6"/>
        <v>0</v>
      </c>
    </row>
    <row r="241" spans="1:6" s="19" customFormat="1" ht="30" hidden="1" x14ac:dyDescent="0.25">
      <c r="A241" s="71">
        <v>82</v>
      </c>
      <c r="B241" s="23" t="s">
        <v>159</v>
      </c>
      <c r="C241" s="70"/>
      <c r="D241" s="12">
        <v>0</v>
      </c>
      <c r="E241" s="12">
        <v>0</v>
      </c>
      <c r="F241" s="7">
        <f t="shared" si="6"/>
        <v>0</v>
      </c>
    </row>
    <row r="242" spans="1:6" s="19" customFormat="1" hidden="1" x14ac:dyDescent="0.25">
      <c r="A242" s="71">
        <v>83</v>
      </c>
      <c r="B242" s="23" t="s">
        <v>160</v>
      </c>
      <c r="C242" s="76"/>
      <c r="D242" s="12">
        <v>0</v>
      </c>
      <c r="E242" s="12">
        <v>0</v>
      </c>
      <c r="F242" s="7">
        <f t="shared" si="6"/>
        <v>0</v>
      </c>
    </row>
    <row r="243" spans="1:6" s="19" customFormat="1" ht="30" hidden="1" x14ac:dyDescent="0.25">
      <c r="A243" s="71">
        <v>84</v>
      </c>
      <c r="B243" s="75" t="s">
        <v>161</v>
      </c>
      <c r="C243" s="76"/>
      <c r="D243" s="12">
        <v>0</v>
      </c>
      <c r="E243" s="12">
        <v>0</v>
      </c>
      <c r="F243" s="7">
        <f t="shared" si="6"/>
        <v>0</v>
      </c>
    </row>
    <row r="244" spans="1:6" s="19" customFormat="1" ht="30" hidden="1" x14ac:dyDescent="0.25">
      <c r="A244" s="71">
        <v>85</v>
      </c>
      <c r="B244" s="75" t="s">
        <v>162</v>
      </c>
      <c r="C244" s="76"/>
      <c r="D244" s="12">
        <v>0</v>
      </c>
      <c r="E244" s="12">
        <v>0</v>
      </c>
      <c r="F244" s="7">
        <f t="shared" si="6"/>
        <v>0</v>
      </c>
    </row>
    <row r="245" spans="1:6" s="19" customFormat="1" x14ac:dyDescent="0.25">
      <c r="A245" s="71"/>
      <c r="B245" s="77" t="s">
        <v>163</v>
      </c>
      <c r="C245" s="79"/>
      <c r="D245" s="78">
        <f>SUM(D246:D247)</f>
        <v>8571846328.7299995</v>
      </c>
      <c r="E245" s="78">
        <f>SUM(E246:E247)</f>
        <v>8571846328.7299995</v>
      </c>
      <c r="F245" s="7">
        <f t="shared" si="6"/>
        <v>0</v>
      </c>
    </row>
    <row r="246" spans="1:6" s="19" customFormat="1" x14ac:dyDescent="0.25">
      <c r="A246" s="71">
        <v>86</v>
      </c>
      <c r="B246" s="23" t="s">
        <v>164</v>
      </c>
      <c r="C246" s="73"/>
      <c r="D246" s="12">
        <v>4999999999</v>
      </c>
      <c r="E246" s="12">
        <v>4999999999</v>
      </c>
      <c r="F246" s="7">
        <f t="shared" si="6"/>
        <v>0</v>
      </c>
    </row>
    <row r="247" spans="1:6" s="19" customFormat="1" x14ac:dyDescent="0.25">
      <c r="A247" s="71">
        <v>87</v>
      </c>
      <c r="B247" s="75" t="s">
        <v>165</v>
      </c>
      <c r="C247" s="76"/>
      <c r="D247" s="12">
        <v>3571846329.73</v>
      </c>
      <c r="E247" s="12">
        <v>3571846329.73</v>
      </c>
      <c r="F247" s="7">
        <f t="shared" si="6"/>
        <v>0</v>
      </c>
    </row>
    <row r="248" spans="1:6" s="19" customFormat="1" x14ac:dyDescent="0.25">
      <c r="A248" s="71"/>
      <c r="B248" s="77" t="s">
        <v>166</v>
      </c>
      <c r="C248" s="79"/>
      <c r="D248" s="78">
        <f>SUM(D250:D254)</f>
        <v>507225683.55999994</v>
      </c>
      <c r="E248" s="78">
        <f>SUM(E250:E254)</f>
        <v>507225683.55999994</v>
      </c>
      <c r="F248" s="7">
        <f t="shared" si="6"/>
        <v>0</v>
      </c>
    </row>
    <row r="249" spans="1:6" s="19" customFormat="1" hidden="1" x14ac:dyDescent="0.25">
      <c r="A249" s="71">
        <v>88</v>
      </c>
      <c r="B249" s="23" t="s">
        <v>167</v>
      </c>
      <c r="C249" s="70"/>
      <c r="D249" s="12">
        <v>0</v>
      </c>
      <c r="E249" s="12">
        <v>0</v>
      </c>
      <c r="F249" s="7">
        <f t="shared" si="6"/>
        <v>0</v>
      </c>
    </row>
    <row r="250" spans="1:6" s="19" customFormat="1" x14ac:dyDescent="0.25">
      <c r="A250" s="71">
        <v>89</v>
      </c>
      <c r="B250" s="23" t="s">
        <v>168</v>
      </c>
      <c r="C250" s="73"/>
      <c r="D250" s="12">
        <v>238075794.08000001</v>
      </c>
      <c r="E250" s="12">
        <v>238075794.08000001</v>
      </c>
      <c r="F250" s="7">
        <f t="shared" si="6"/>
        <v>0</v>
      </c>
    </row>
    <row r="251" spans="1:6" s="19" customFormat="1" hidden="1" x14ac:dyDescent="0.25">
      <c r="A251" s="71">
        <v>90</v>
      </c>
      <c r="B251" s="23" t="s">
        <v>169</v>
      </c>
      <c r="C251" s="70"/>
      <c r="D251" s="12">
        <v>0</v>
      </c>
      <c r="E251" s="12">
        <v>0</v>
      </c>
      <c r="F251" s="7">
        <f t="shared" si="6"/>
        <v>0</v>
      </c>
    </row>
    <row r="252" spans="1:6" s="19" customFormat="1" x14ac:dyDescent="0.25">
      <c r="A252" s="71">
        <v>91</v>
      </c>
      <c r="B252" s="80" t="s">
        <v>170</v>
      </c>
      <c r="C252" s="73"/>
      <c r="D252" s="12">
        <v>223038463.69999999</v>
      </c>
      <c r="E252" s="12">
        <v>223038463.69999999</v>
      </c>
      <c r="F252" s="7">
        <f t="shared" si="6"/>
        <v>0</v>
      </c>
    </row>
    <row r="253" spans="1:6" s="19" customFormat="1" hidden="1" x14ac:dyDescent="0.25">
      <c r="A253" s="71">
        <v>92</v>
      </c>
      <c r="B253" s="80" t="s">
        <v>160</v>
      </c>
      <c r="C253" s="70"/>
      <c r="D253" s="12">
        <v>0</v>
      </c>
      <c r="E253" s="12">
        <v>0</v>
      </c>
      <c r="F253" s="7">
        <f t="shared" si="6"/>
        <v>0</v>
      </c>
    </row>
    <row r="254" spans="1:6" s="19" customFormat="1" x14ac:dyDescent="0.25">
      <c r="A254" s="71">
        <v>93</v>
      </c>
      <c r="B254" s="80" t="s">
        <v>171</v>
      </c>
      <c r="C254" s="73"/>
      <c r="D254" s="12">
        <v>46111425.780000001</v>
      </c>
      <c r="E254" s="12">
        <v>46111425.780000001</v>
      </c>
      <c r="F254" s="7">
        <f t="shared" si="6"/>
        <v>0</v>
      </c>
    </row>
    <row r="255" spans="1:6" s="19" customFormat="1" x14ac:dyDescent="0.25">
      <c r="A255" s="71"/>
      <c r="B255" s="77" t="s">
        <v>172</v>
      </c>
      <c r="C255" s="79"/>
      <c r="D255" s="78">
        <f>SUM(D256:D257)</f>
        <v>7408000000</v>
      </c>
      <c r="E255" s="78">
        <f>SUM(E256:E257)</f>
        <v>7408000000</v>
      </c>
      <c r="F255" s="7">
        <f t="shared" si="6"/>
        <v>0</v>
      </c>
    </row>
    <row r="256" spans="1:6" s="19" customFormat="1" x14ac:dyDescent="0.25">
      <c r="A256" s="71">
        <v>94</v>
      </c>
      <c r="B256" s="75" t="s">
        <v>150</v>
      </c>
      <c r="C256" s="73"/>
      <c r="D256" s="81">
        <v>7308000000</v>
      </c>
      <c r="E256" s="81">
        <v>7308000000</v>
      </c>
      <c r="F256" s="7">
        <f t="shared" si="6"/>
        <v>0</v>
      </c>
    </row>
    <row r="257" spans="1:6" s="19" customFormat="1" x14ac:dyDescent="0.25">
      <c r="A257" s="71">
        <v>95</v>
      </c>
      <c r="B257" s="75" t="s">
        <v>151</v>
      </c>
      <c r="C257" s="70"/>
      <c r="D257" s="81">
        <v>100000000</v>
      </c>
      <c r="E257" s="81">
        <v>100000000</v>
      </c>
      <c r="F257" s="7">
        <f t="shared" si="6"/>
        <v>0</v>
      </c>
    </row>
    <row r="258" spans="1:6" s="19" customFormat="1" x14ac:dyDescent="0.25">
      <c r="A258" s="71"/>
      <c r="B258" s="69" t="s">
        <v>173</v>
      </c>
      <c r="C258" s="73"/>
      <c r="D258" s="82">
        <f>SUM(D259:D260)</f>
        <v>7900000000</v>
      </c>
      <c r="E258" s="82">
        <f>SUM(E259:E260)</f>
        <v>7900000000</v>
      </c>
      <c r="F258" s="7">
        <f t="shared" si="6"/>
        <v>0</v>
      </c>
    </row>
    <row r="259" spans="1:6" s="19" customFormat="1" x14ac:dyDescent="0.25">
      <c r="A259" s="71">
        <v>96</v>
      </c>
      <c r="B259" s="23" t="s">
        <v>150</v>
      </c>
      <c r="C259" s="70"/>
      <c r="D259" s="12">
        <v>7800000000</v>
      </c>
      <c r="E259" s="12">
        <v>7800000000</v>
      </c>
      <c r="F259" s="7">
        <f t="shared" si="6"/>
        <v>0</v>
      </c>
    </row>
    <row r="260" spans="1:6" s="19" customFormat="1" x14ac:dyDescent="0.25">
      <c r="A260" s="71">
        <v>97</v>
      </c>
      <c r="B260" s="75" t="s">
        <v>151</v>
      </c>
      <c r="C260" s="73"/>
      <c r="D260" s="12">
        <v>100000000</v>
      </c>
      <c r="E260" s="12">
        <v>100000000</v>
      </c>
      <c r="F260" s="7">
        <f t="shared" si="6"/>
        <v>0</v>
      </c>
    </row>
    <row r="261" spans="1:6" s="19" customFormat="1" x14ac:dyDescent="0.25">
      <c r="A261" s="71"/>
      <c r="B261" s="77" t="s">
        <v>174</v>
      </c>
      <c r="C261" s="73"/>
      <c r="D261" s="78">
        <f>SUM(D262)</f>
        <v>15537657501.360001</v>
      </c>
      <c r="E261" s="78">
        <f>SUM(E262)</f>
        <v>15537657501.360001</v>
      </c>
      <c r="F261" s="7">
        <f t="shared" si="6"/>
        <v>0</v>
      </c>
    </row>
    <row r="262" spans="1:6" s="19" customFormat="1" x14ac:dyDescent="0.25">
      <c r="A262" s="71">
        <v>98</v>
      </c>
      <c r="B262" s="75" t="s">
        <v>150</v>
      </c>
      <c r="C262" s="76"/>
      <c r="D262" s="81">
        <v>15537657501.360001</v>
      </c>
      <c r="E262" s="81">
        <v>15537657501.360001</v>
      </c>
      <c r="F262" s="7">
        <f t="shared" si="6"/>
        <v>0</v>
      </c>
    </row>
    <row r="263" spans="1:6" s="19" customFormat="1" x14ac:dyDescent="0.25">
      <c r="A263" s="71"/>
      <c r="B263" s="77" t="s">
        <v>175</v>
      </c>
      <c r="C263" s="79"/>
      <c r="D263" s="78">
        <f>SUM(D264)</f>
        <v>30502699595.34</v>
      </c>
      <c r="E263" s="78">
        <f>SUM(E264)</f>
        <v>30502699595.34</v>
      </c>
      <c r="F263" s="7">
        <f t="shared" si="6"/>
        <v>0</v>
      </c>
    </row>
    <row r="264" spans="1:6" s="19" customFormat="1" x14ac:dyDescent="0.25">
      <c r="A264" s="71">
        <v>99</v>
      </c>
      <c r="B264" s="75" t="s">
        <v>150</v>
      </c>
      <c r="C264" s="76"/>
      <c r="D264" s="81">
        <v>30502699595.34</v>
      </c>
      <c r="E264" s="81">
        <v>30502699595.34</v>
      </c>
      <c r="F264" s="7">
        <f t="shared" si="6"/>
        <v>0</v>
      </c>
    </row>
    <row r="265" spans="1:6" s="19" customFormat="1" hidden="1" x14ac:dyDescent="0.25">
      <c r="A265" s="71">
        <v>100</v>
      </c>
      <c r="B265" s="23" t="s">
        <v>151</v>
      </c>
      <c r="C265" s="73"/>
      <c r="D265" s="81">
        <v>0</v>
      </c>
      <c r="E265" s="81">
        <v>0</v>
      </c>
      <c r="F265" s="7">
        <f t="shared" si="6"/>
        <v>0</v>
      </c>
    </row>
    <row r="266" spans="1:6" s="19" customFormat="1" hidden="1" x14ac:dyDescent="0.25">
      <c r="A266" s="71"/>
      <c r="B266" s="69" t="s">
        <v>176</v>
      </c>
      <c r="C266" s="73"/>
      <c r="D266" s="82">
        <v>0</v>
      </c>
      <c r="E266" s="82">
        <v>0</v>
      </c>
      <c r="F266" s="7">
        <f t="shared" si="6"/>
        <v>0</v>
      </c>
    </row>
    <row r="267" spans="1:6" s="19" customFormat="1" hidden="1" x14ac:dyDescent="0.25">
      <c r="A267" s="71">
        <v>101</v>
      </c>
      <c r="B267" s="23" t="s">
        <v>150</v>
      </c>
      <c r="C267" s="73"/>
      <c r="D267" s="12">
        <v>0</v>
      </c>
      <c r="E267" s="12">
        <v>0</v>
      </c>
      <c r="F267" s="7">
        <f t="shared" si="6"/>
        <v>0</v>
      </c>
    </row>
    <row r="268" spans="1:6" s="19" customFormat="1" x14ac:dyDescent="0.25">
      <c r="A268" s="71"/>
      <c r="B268" s="69" t="s">
        <v>177</v>
      </c>
      <c r="C268" s="73"/>
      <c r="D268" s="82">
        <f>SUM(D269:D271)</f>
        <v>12146093389.109999</v>
      </c>
      <c r="E268" s="82">
        <f>SUM(E269:E271)</f>
        <v>12146093389.109999</v>
      </c>
      <c r="F268" s="7">
        <f t="shared" si="6"/>
        <v>0</v>
      </c>
    </row>
    <row r="269" spans="1:6" s="19" customFormat="1" x14ac:dyDescent="0.25">
      <c r="A269" s="71">
        <v>102</v>
      </c>
      <c r="B269" s="23" t="s">
        <v>178</v>
      </c>
      <c r="C269" s="73"/>
      <c r="D269" s="12">
        <v>9647031215.7099991</v>
      </c>
      <c r="E269" s="12">
        <v>9647031215.7099991</v>
      </c>
      <c r="F269" s="7">
        <f t="shared" si="6"/>
        <v>0</v>
      </c>
    </row>
    <row r="270" spans="1:6" s="19" customFormat="1" x14ac:dyDescent="0.25">
      <c r="A270" s="71">
        <v>103</v>
      </c>
      <c r="B270" s="75" t="s">
        <v>170</v>
      </c>
      <c r="C270" s="76"/>
      <c r="D270" s="12">
        <v>1835743136.8</v>
      </c>
      <c r="E270" s="12">
        <v>1835743136.8</v>
      </c>
      <c r="F270" s="7">
        <f t="shared" si="6"/>
        <v>0</v>
      </c>
    </row>
    <row r="271" spans="1:6" s="19" customFormat="1" x14ac:dyDescent="0.25">
      <c r="A271" s="71">
        <v>104</v>
      </c>
      <c r="B271" s="23" t="s">
        <v>154</v>
      </c>
      <c r="C271" s="73"/>
      <c r="D271" s="12">
        <v>663319036.60000002</v>
      </c>
      <c r="E271" s="12">
        <v>663319036.60000002</v>
      </c>
      <c r="F271" s="7">
        <f t="shared" si="6"/>
        <v>0</v>
      </c>
    </row>
    <row r="272" spans="1:6" s="19" customFormat="1" x14ac:dyDescent="0.25">
      <c r="A272" s="71"/>
      <c r="B272" s="77" t="s">
        <v>179</v>
      </c>
      <c r="C272" s="79"/>
      <c r="D272" s="78">
        <f>SUM(D273:D275)</f>
        <v>9326641130.3999996</v>
      </c>
      <c r="E272" s="78">
        <f>SUM(E273:E275)</f>
        <v>9326641130.3999996</v>
      </c>
      <c r="F272" s="7">
        <f t="shared" si="6"/>
        <v>0</v>
      </c>
    </row>
    <row r="273" spans="1:7" s="19" customFormat="1" x14ac:dyDescent="0.25">
      <c r="A273" s="71">
        <v>105</v>
      </c>
      <c r="B273" s="23" t="s">
        <v>180</v>
      </c>
      <c r="C273" s="73"/>
      <c r="D273" s="12">
        <v>8526641130.3999996</v>
      </c>
      <c r="E273" s="12">
        <v>8526641130.3999996</v>
      </c>
      <c r="F273" s="7">
        <f t="shared" si="6"/>
        <v>0</v>
      </c>
    </row>
    <row r="274" spans="1:7" s="19" customFormat="1" ht="18" customHeight="1" x14ac:dyDescent="0.25">
      <c r="A274" s="71">
        <v>106</v>
      </c>
      <c r="B274" s="23" t="s">
        <v>151</v>
      </c>
      <c r="C274" s="73"/>
      <c r="D274" s="12">
        <v>300000000</v>
      </c>
      <c r="E274" s="12">
        <v>300000000</v>
      </c>
      <c r="F274" s="7">
        <f t="shared" si="6"/>
        <v>0</v>
      </c>
    </row>
    <row r="275" spans="1:7" s="19" customFormat="1" ht="18" customHeight="1" x14ac:dyDescent="0.25">
      <c r="A275" s="71">
        <v>93</v>
      </c>
      <c r="B275" s="83" t="s">
        <v>181</v>
      </c>
      <c r="C275" s="73"/>
      <c r="D275" s="12">
        <v>500000000</v>
      </c>
      <c r="E275" s="12">
        <v>500000000</v>
      </c>
      <c r="F275" s="7">
        <f t="shared" si="6"/>
        <v>0</v>
      </c>
    </row>
    <row r="276" spans="1:7" s="19" customFormat="1" x14ac:dyDescent="0.25">
      <c r="A276" s="71"/>
      <c r="B276" s="77" t="s">
        <v>182</v>
      </c>
      <c r="C276" s="73"/>
      <c r="D276" s="78">
        <f>SUM(D277)</f>
        <v>31292843014.080002</v>
      </c>
      <c r="E276" s="78">
        <f>SUM(E277)</f>
        <v>31292843014.080002</v>
      </c>
      <c r="F276" s="7">
        <f t="shared" si="6"/>
        <v>0</v>
      </c>
    </row>
    <row r="277" spans="1:7" s="19" customFormat="1" x14ac:dyDescent="0.25">
      <c r="A277" s="71">
        <v>94</v>
      </c>
      <c r="B277" s="23" t="s">
        <v>183</v>
      </c>
      <c r="C277" s="73"/>
      <c r="D277" s="12">
        <v>31292843014.080002</v>
      </c>
      <c r="E277" s="12">
        <v>31292843014.080002</v>
      </c>
      <c r="F277" s="7">
        <f t="shared" si="6"/>
        <v>0</v>
      </c>
    </row>
    <row r="278" spans="1:7" s="19" customFormat="1" x14ac:dyDescent="0.25">
      <c r="A278" s="71"/>
      <c r="B278" s="77" t="s">
        <v>184</v>
      </c>
      <c r="C278" s="73"/>
      <c r="D278" s="78">
        <f>SUM(D281:D287)</f>
        <v>153552872477</v>
      </c>
      <c r="E278" s="78">
        <f>SUM(E281:E287)</f>
        <v>153552872477</v>
      </c>
      <c r="F278" s="7">
        <f t="shared" si="6"/>
        <v>0</v>
      </c>
    </row>
    <row r="279" spans="1:7" s="19" customFormat="1" hidden="1" x14ac:dyDescent="0.25">
      <c r="A279" s="71">
        <v>95</v>
      </c>
      <c r="B279" s="75" t="s">
        <v>185</v>
      </c>
      <c r="C279" s="73"/>
      <c r="D279" s="12">
        <v>0</v>
      </c>
      <c r="E279" s="12">
        <v>0</v>
      </c>
      <c r="F279" s="7">
        <f t="shared" si="6"/>
        <v>0</v>
      </c>
    </row>
    <row r="280" spans="1:7" s="19" customFormat="1" hidden="1" x14ac:dyDescent="0.25">
      <c r="A280" s="71">
        <v>96</v>
      </c>
      <c r="B280" s="75" t="s">
        <v>186</v>
      </c>
      <c r="C280" s="73"/>
      <c r="D280" s="12">
        <v>0</v>
      </c>
      <c r="E280" s="12">
        <v>0</v>
      </c>
      <c r="F280" s="7">
        <f t="shared" si="6"/>
        <v>0</v>
      </c>
    </row>
    <row r="281" spans="1:7" s="19" customFormat="1" x14ac:dyDescent="0.25">
      <c r="A281" s="71">
        <v>95</v>
      </c>
      <c r="B281" s="23" t="s">
        <v>187</v>
      </c>
      <c r="C281" s="73"/>
      <c r="D281" s="12">
        <v>20000000000</v>
      </c>
      <c r="E281" s="12">
        <v>20000000000</v>
      </c>
      <c r="F281" s="7">
        <f t="shared" si="6"/>
        <v>0</v>
      </c>
    </row>
    <row r="282" spans="1:7" x14ac:dyDescent="0.25">
      <c r="A282" s="71">
        <v>96</v>
      </c>
      <c r="B282" s="75" t="s">
        <v>188</v>
      </c>
      <c r="C282" s="73"/>
      <c r="D282" s="12">
        <v>100000000000</v>
      </c>
      <c r="E282" s="12">
        <v>100000000000</v>
      </c>
      <c r="F282" s="7">
        <f t="shared" si="6"/>
        <v>0</v>
      </c>
      <c r="G282" s="19"/>
    </row>
    <row r="283" spans="1:7" s="20" customFormat="1" x14ac:dyDescent="0.25">
      <c r="A283" s="71">
        <v>97</v>
      </c>
      <c r="B283" s="75" t="s">
        <v>189</v>
      </c>
      <c r="C283" s="70"/>
      <c r="D283" s="12">
        <v>20000000000</v>
      </c>
      <c r="E283" s="12">
        <v>20000000000</v>
      </c>
      <c r="F283" s="7">
        <f t="shared" si="6"/>
        <v>0</v>
      </c>
      <c r="G283" s="19"/>
    </row>
    <row r="284" spans="1:7" s="20" customFormat="1" ht="30" x14ac:dyDescent="0.25">
      <c r="A284" s="71">
        <v>98</v>
      </c>
      <c r="B284" s="75" t="s">
        <v>190</v>
      </c>
      <c r="C284" s="70"/>
      <c r="D284" s="12">
        <v>4502491809</v>
      </c>
      <c r="E284" s="12">
        <v>4502491809</v>
      </c>
      <c r="F284" s="7">
        <f t="shared" si="6"/>
        <v>0</v>
      </c>
      <c r="G284" s="19"/>
    </row>
    <row r="285" spans="1:7" s="20" customFormat="1" ht="30" x14ac:dyDescent="0.25">
      <c r="A285" s="71">
        <v>99</v>
      </c>
      <c r="B285" s="75" t="s">
        <v>191</v>
      </c>
      <c r="C285" s="70"/>
      <c r="D285" s="12">
        <v>1000000000</v>
      </c>
      <c r="E285" s="12">
        <v>1000000000</v>
      </c>
      <c r="F285" s="7">
        <f t="shared" si="6"/>
        <v>0</v>
      </c>
      <c r="G285" s="19"/>
    </row>
    <row r="286" spans="1:7" s="20" customFormat="1" ht="30" x14ac:dyDescent="0.25">
      <c r="A286" s="71">
        <v>100</v>
      </c>
      <c r="B286" s="75" t="s">
        <v>192</v>
      </c>
      <c r="C286" s="70"/>
      <c r="D286" s="12">
        <v>2300000000</v>
      </c>
      <c r="E286" s="12">
        <v>2300000000</v>
      </c>
      <c r="F286" s="7">
        <f t="shared" si="6"/>
        <v>0</v>
      </c>
      <c r="G286" s="19"/>
    </row>
    <row r="287" spans="1:7" s="20" customFormat="1" ht="30" x14ac:dyDescent="0.25">
      <c r="A287" s="71">
        <v>101</v>
      </c>
      <c r="B287" s="75" t="s">
        <v>193</v>
      </c>
      <c r="C287" s="70"/>
      <c r="D287" s="12">
        <v>5750380668</v>
      </c>
      <c r="E287" s="12">
        <v>5750380668</v>
      </c>
      <c r="F287" s="7">
        <f t="shared" si="6"/>
        <v>0</v>
      </c>
      <c r="G287" s="19"/>
    </row>
    <row r="288" spans="1:7" s="20" customFormat="1" ht="30" hidden="1" x14ac:dyDescent="0.25">
      <c r="A288" s="71">
        <v>102</v>
      </c>
      <c r="B288" s="75" t="s">
        <v>194</v>
      </c>
      <c r="C288" s="70"/>
      <c r="D288" s="12">
        <v>0</v>
      </c>
      <c r="E288" s="12">
        <v>0</v>
      </c>
      <c r="F288" s="7">
        <f t="shared" si="6"/>
        <v>0</v>
      </c>
      <c r="G288" s="19"/>
    </row>
    <row r="289" spans="1:7" s="19" customFormat="1" x14ac:dyDescent="0.25">
      <c r="A289" s="71"/>
      <c r="B289" s="77" t="s">
        <v>195</v>
      </c>
      <c r="C289" s="70"/>
      <c r="D289" s="78">
        <f>SUM(D290:D307)</f>
        <v>758191855311</v>
      </c>
      <c r="E289" s="78">
        <f>SUM(E290:E307)</f>
        <v>752191855311</v>
      </c>
      <c r="F289" s="7">
        <f t="shared" si="6"/>
        <v>-6000000000</v>
      </c>
      <c r="G289" s="21"/>
    </row>
    <row r="290" spans="1:7" s="19" customFormat="1" ht="30" x14ac:dyDescent="0.25">
      <c r="A290" s="71">
        <v>102</v>
      </c>
      <c r="B290" s="75" t="s">
        <v>196</v>
      </c>
      <c r="C290" s="70"/>
      <c r="D290" s="12">
        <v>5000000000</v>
      </c>
      <c r="E290" s="12">
        <v>5000000000</v>
      </c>
      <c r="F290" s="7">
        <f t="shared" si="6"/>
        <v>0</v>
      </c>
    </row>
    <row r="291" spans="1:7" s="19" customFormat="1" ht="45" x14ac:dyDescent="0.25">
      <c r="A291" s="71">
        <v>103</v>
      </c>
      <c r="B291" s="83" t="s">
        <v>197</v>
      </c>
      <c r="C291" s="70"/>
      <c r="D291" s="12">
        <v>15000000000</v>
      </c>
      <c r="E291" s="12">
        <v>15000000000</v>
      </c>
      <c r="F291" s="7">
        <f t="shared" ref="F291:F307" si="7">E291-D291</f>
        <v>0</v>
      </c>
    </row>
    <row r="292" spans="1:7" s="19" customFormat="1" ht="60" x14ac:dyDescent="0.25">
      <c r="A292" s="71">
        <v>104</v>
      </c>
      <c r="B292" s="75" t="s">
        <v>198</v>
      </c>
      <c r="C292" s="70"/>
      <c r="D292" s="12">
        <v>100000000000</v>
      </c>
      <c r="E292" s="12">
        <v>100000000000</v>
      </c>
      <c r="F292" s="7">
        <f t="shared" si="7"/>
        <v>0</v>
      </c>
    </row>
    <row r="293" spans="1:7" s="19" customFormat="1" ht="30" x14ac:dyDescent="0.25">
      <c r="A293" s="71">
        <v>105</v>
      </c>
      <c r="B293" s="75" t="s">
        <v>199</v>
      </c>
      <c r="C293" s="70"/>
      <c r="D293" s="12">
        <v>100000000000</v>
      </c>
      <c r="E293" s="12">
        <v>100000000000</v>
      </c>
      <c r="F293" s="7">
        <f t="shared" si="7"/>
        <v>0</v>
      </c>
    </row>
    <row r="294" spans="1:7" s="19" customFormat="1" x14ac:dyDescent="0.25">
      <c r="A294" s="71">
        <v>106</v>
      </c>
      <c r="B294" s="75" t="s">
        <v>200</v>
      </c>
      <c r="C294" s="70"/>
      <c r="D294" s="12">
        <v>5000000000</v>
      </c>
      <c r="E294" s="12">
        <v>3000000000</v>
      </c>
      <c r="F294" s="7">
        <f t="shared" si="7"/>
        <v>-2000000000</v>
      </c>
    </row>
    <row r="295" spans="1:7" s="19" customFormat="1" x14ac:dyDescent="0.25">
      <c r="A295" s="71">
        <v>107</v>
      </c>
      <c r="B295" s="83" t="s">
        <v>201</v>
      </c>
      <c r="C295" s="70"/>
      <c r="D295" s="12">
        <v>1000000000</v>
      </c>
      <c r="E295" s="12">
        <v>1000000000</v>
      </c>
      <c r="F295" s="7">
        <f t="shared" si="7"/>
        <v>0</v>
      </c>
    </row>
    <row r="296" spans="1:7" s="19" customFormat="1" x14ac:dyDescent="0.25">
      <c r="A296" s="71">
        <v>108</v>
      </c>
      <c r="B296" s="75" t="s">
        <v>202</v>
      </c>
      <c r="C296" s="70"/>
      <c r="D296" s="12">
        <v>5000000000</v>
      </c>
      <c r="E296" s="12">
        <v>5000000000</v>
      </c>
      <c r="F296" s="7">
        <f t="shared" si="7"/>
        <v>0</v>
      </c>
    </row>
    <row r="297" spans="1:7" s="19" customFormat="1" ht="30" x14ac:dyDescent="0.25">
      <c r="A297" s="71">
        <v>109</v>
      </c>
      <c r="B297" s="75" t="s">
        <v>203</v>
      </c>
      <c r="C297" s="70"/>
      <c r="D297" s="12">
        <v>5000000000</v>
      </c>
      <c r="E297" s="12">
        <v>3000000000</v>
      </c>
      <c r="F297" s="7">
        <f t="shared" si="7"/>
        <v>-2000000000</v>
      </c>
    </row>
    <row r="298" spans="1:7" s="19" customFormat="1" ht="30" x14ac:dyDescent="0.25">
      <c r="A298" s="71">
        <v>110</v>
      </c>
      <c r="B298" s="75" t="s">
        <v>204</v>
      </c>
      <c r="C298" s="70"/>
      <c r="D298" s="12">
        <v>65000000000</v>
      </c>
      <c r="E298" s="12">
        <v>65000000000</v>
      </c>
      <c r="F298" s="7">
        <f t="shared" si="7"/>
        <v>0</v>
      </c>
    </row>
    <row r="299" spans="1:7" s="19" customFormat="1" ht="45" x14ac:dyDescent="0.25">
      <c r="A299" s="71">
        <v>111</v>
      </c>
      <c r="B299" s="75" t="s">
        <v>205</v>
      </c>
      <c r="C299" s="70"/>
      <c r="D299" s="12">
        <v>2000000000</v>
      </c>
      <c r="E299" s="12">
        <v>2000000000</v>
      </c>
      <c r="F299" s="7">
        <f t="shared" si="7"/>
        <v>0</v>
      </c>
    </row>
    <row r="300" spans="1:7" s="19" customFormat="1" x14ac:dyDescent="0.25">
      <c r="A300" s="71">
        <v>112</v>
      </c>
      <c r="B300" s="75" t="s">
        <v>308</v>
      </c>
      <c r="C300" s="70"/>
      <c r="D300" s="84">
        <v>350000000000</v>
      </c>
      <c r="E300" s="84">
        <v>350000000000</v>
      </c>
      <c r="F300" s="7">
        <f t="shared" si="7"/>
        <v>0</v>
      </c>
    </row>
    <row r="301" spans="1:7" s="19" customFormat="1" x14ac:dyDescent="0.25">
      <c r="A301" s="71">
        <v>113</v>
      </c>
      <c r="B301" s="75" t="s">
        <v>206</v>
      </c>
      <c r="C301" s="70"/>
      <c r="D301" s="12">
        <v>20000000000</v>
      </c>
      <c r="E301" s="12">
        <v>20000000000</v>
      </c>
      <c r="F301" s="7">
        <f t="shared" si="7"/>
        <v>0</v>
      </c>
    </row>
    <row r="302" spans="1:7" s="19" customFormat="1" x14ac:dyDescent="0.25">
      <c r="A302" s="71">
        <v>114</v>
      </c>
      <c r="B302" s="75" t="s">
        <v>207</v>
      </c>
      <c r="C302" s="70"/>
      <c r="D302" s="12">
        <v>5000000000</v>
      </c>
      <c r="E302" s="12">
        <v>3000000000</v>
      </c>
      <c r="F302" s="7">
        <f t="shared" si="7"/>
        <v>-2000000000</v>
      </c>
    </row>
    <row r="303" spans="1:7" s="19" customFormat="1" x14ac:dyDescent="0.25">
      <c r="A303" s="71">
        <v>115</v>
      </c>
      <c r="B303" s="75" t="s">
        <v>208</v>
      </c>
      <c r="C303" s="70"/>
      <c r="D303" s="12">
        <v>1000000000</v>
      </c>
      <c r="E303" s="12">
        <v>1000000000</v>
      </c>
      <c r="F303" s="7">
        <f t="shared" si="7"/>
        <v>0</v>
      </c>
    </row>
    <row r="304" spans="1:7" s="19" customFormat="1" ht="30" x14ac:dyDescent="0.25">
      <c r="A304" s="71">
        <v>116</v>
      </c>
      <c r="B304" s="75" t="s">
        <v>209</v>
      </c>
      <c r="C304" s="70"/>
      <c r="D304" s="12">
        <v>4000000000</v>
      </c>
      <c r="E304" s="12">
        <v>4000000000</v>
      </c>
      <c r="F304" s="7">
        <f t="shared" si="7"/>
        <v>0</v>
      </c>
    </row>
    <row r="305" spans="1:7" s="19" customFormat="1" x14ac:dyDescent="0.25">
      <c r="A305" s="71">
        <v>117</v>
      </c>
      <c r="B305" s="75" t="s">
        <v>210</v>
      </c>
      <c r="C305" s="70"/>
      <c r="D305" s="12">
        <v>30000000000</v>
      </c>
      <c r="E305" s="12">
        <v>30000000000</v>
      </c>
      <c r="F305" s="7">
        <f t="shared" si="7"/>
        <v>0</v>
      </c>
    </row>
    <row r="306" spans="1:7" s="19" customFormat="1" hidden="1" x14ac:dyDescent="0.25">
      <c r="A306" s="71">
        <v>118</v>
      </c>
      <c r="B306" s="75" t="s">
        <v>211</v>
      </c>
      <c r="C306" s="70"/>
      <c r="D306" s="12">
        <v>0</v>
      </c>
      <c r="E306" s="12">
        <v>0</v>
      </c>
      <c r="F306" s="7">
        <f t="shared" si="7"/>
        <v>0</v>
      </c>
    </row>
    <row r="307" spans="1:7" s="19" customFormat="1" x14ac:dyDescent="0.25">
      <c r="A307" s="71">
        <v>119</v>
      </c>
      <c r="B307" s="75" t="s">
        <v>212</v>
      </c>
      <c r="C307" s="70"/>
      <c r="D307" s="12">
        <v>45191855311</v>
      </c>
      <c r="E307" s="12">
        <v>45191855311</v>
      </c>
      <c r="F307" s="7">
        <f t="shared" si="7"/>
        <v>0</v>
      </c>
    </row>
    <row r="308" spans="1:7" s="19" customFormat="1" hidden="1" x14ac:dyDescent="0.25">
      <c r="A308" s="71">
        <v>120</v>
      </c>
      <c r="B308" s="75" t="s">
        <v>84</v>
      </c>
      <c r="C308" s="70"/>
      <c r="D308" s="12">
        <v>0</v>
      </c>
      <c r="E308" s="12">
        <v>0</v>
      </c>
      <c r="F308" s="7"/>
    </row>
    <row r="309" spans="1:7" s="19" customFormat="1" hidden="1" x14ac:dyDescent="0.25">
      <c r="A309" s="71">
        <v>121</v>
      </c>
      <c r="B309" s="75" t="s">
        <v>213</v>
      </c>
      <c r="C309" s="70"/>
      <c r="D309" s="12">
        <v>0</v>
      </c>
      <c r="E309" s="12">
        <v>0</v>
      </c>
      <c r="F309" s="7"/>
    </row>
    <row r="310" spans="1:7" s="19" customFormat="1" hidden="1" x14ac:dyDescent="0.25">
      <c r="A310" s="71">
        <v>122</v>
      </c>
      <c r="B310" s="75" t="s">
        <v>214</v>
      </c>
      <c r="C310" s="70"/>
      <c r="D310" s="12">
        <v>0</v>
      </c>
      <c r="E310" s="12">
        <v>0</v>
      </c>
      <c r="F310" s="7"/>
    </row>
    <row r="311" spans="1:7" s="19" customFormat="1" hidden="1" x14ac:dyDescent="0.25">
      <c r="A311" s="71">
        <v>123</v>
      </c>
      <c r="B311" s="75" t="s">
        <v>215</v>
      </c>
      <c r="C311" s="70"/>
      <c r="D311" s="12">
        <v>0</v>
      </c>
      <c r="E311" s="12">
        <v>0</v>
      </c>
      <c r="F311" s="7"/>
    </row>
    <row r="312" spans="1:7" s="19" customFormat="1" ht="16.95" hidden="1" customHeight="1" x14ac:dyDescent="0.25">
      <c r="A312" s="71">
        <v>124</v>
      </c>
      <c r="B312" s="23" t="s">
        <v>216</v>
      </c>
      <c r="C312" s="70"/>
      <c r="D312" s="12">
        <v>0</v>
      </c>
      <c r="E312" s="12">
        <v>0</v>
      </c>
      <c r="F312" s="7"/>
    </row>
    <row r="313" spans="1:7" s="19" customFormat="1" hidden="1" x14ac:dyDescent="0.25">
      <c r="A313" s="71">
        <v>125</v>
      </c>
      <c r="B313" s="24" t="s">
        <v>217</v>
      </c>
      <c r="C313" s="70"/>
      <c r="D313" s="12">
        <v>0</v>
      </c>
      <c r="E313" s="12">
        <v>0</v>
      </c>
      <c r="F313" s="7"/>
    </row>
    <row r="314" spans="1:7" s="19" customFormat="1" hidden="1" x14ac:dyDescent="0.25">
      <c r="A314" s="71">
        <v>126</v>
      </c>
      <c r="B314" s="24" t="s">
        <v>218</v>
      </c>
      <c r="C314" s="70"/>
      <c r="D314" s="12">
        <v>0</v>
      </c>
      <c r="E314" s="12">
        <v>0</v>
      </c>
      <c r="F314" s="7"/>
    </row>
    <row r="315" spans="1:7" s="19" customFormat="1" hidden="1" x14ac:dyDescent="0.25">
      <c r="A315" s="71">
        <v>127</v>
      </c>
      <c r="B315" s="24" t="s">
        <v>219</v>
      </c>
      <c r="C315" s="70"/>
      <c r="D315" s="12">
        <v>0</v>
      </c>
      <c r="E315" s="12">
        <v>0</v>
      </c>
      <c r="F315" s="7"/>
    </row>
    <row r="316" spans="1:7" s="19" customFormat="1" ht="30" hidden="1" x14ac:dyDescent="0.25">
      <c r="A316" s="71">
        <v>128</v>
      </c>
      <c r="B316" s="24" t="s">
        <v>220</v>
      </c>
      <c r="C316" s="70"/>
      <c r="D316" s="12">
        <v>0</v>
      </c>
      <c r="E316" s="12">
        <v>0</v>
      </c>
      <c r="F316" s="7"/>
    </row>
    <row r="317" spans="1:7" s="19" customFormat="1" x14ac:dyDescent="0.25">
      <c r="A317" s="71"/>
      <c r="B317" s="23"/>
      <c r="C317" s="70"/>
      <c r="D317" s="12"/>
      <c r="E317" s="12"/>
      <c r="F317" s="7"/>
    </row>
    <row r="318" spans="1:7" s="19" customFormat="1" x14ac:dyDescent="0.25">
      <c r="A318" s="71"/>
      <c r="B318" s="69" t="s">
        <v>221</v>
      </c>
      <c r="C318" s="70"/>
      <c r="D318" s="72">
        <f>SUM(D289,D227)</f>
        <v>1259382985990.3501</v>
      </c>
      <c r="E318" s="72">
        <f>SUM(E289,E227)</f>
        <v>1256382985990.3501</v>
      </c>
      <c r="F318" s="7">
        <f t="shared" ref="F318:F320" si="8">E318-D318</f>
        <v>-3000000000</v>
      </c>
    </row>
    <row r="319" spans="1:7" ht="13.2" customHeight="1" x14ac:dyDescent="0.25">
      <c r="B319" s="42"/>
      <c r="C319" s="42"/>
    </row>
    <row r="320" spans="1:7" s="26" customFormat="1" x14ac:dyDescent="0.25">
      <c r="A320" s="41"/>
      <c r="B320" s="55" t="s">
        <v>222</v>
      </c>
      <c r="C320" s="55"/>
      <c r="D320" s="72">
        <f>SUM(D318,D224,D222,D214)</f>
        <v>5649872137888.0273</v>
      </c>
      <c r="E320" s="72">
        <f>SUM(E318,E224,E222,E214)</f>
        <v>5641970060680.0195</v>
      </c>
      <c r="F320" s="7">
        <f t="shared" si="8"/>
        <v>-7902077208.0078125</v>
      </c>
      <c r="G320" s="25"/>
    </row>
    <row r="321" spans="1:6" s="26" customFormat="1" x14ac:dyDescent="0.25">
      <c r="A321" s="41"/>
      <c r="B321" s="85"/>
      <c r="C321" s="85"/>
      <c r="D321" s="12"/>
      <c r="E321" s="12"/>
      <c r="F321" s="7"/>
    </row>
    <row r="322" spans="1:6" s="27" customFormat="1" ht="30" x14ac:dyDescent="0.25">
      <c r="A322" s="41"/>
      <c r="B322" s="50" t="s">
        <v>11</v>
      </c>
      <c r="C322" s="50"/>
      <c r="D322" s="40" t="s">
        <v>12</v>
      </c>
      <c r="E322" s="40" t="s">
        <v>277</v>
      </c>
      <c r="F322" s="4"/>
    </row>
    <row r="323" spans="1:6" s="27" customFormat="1" x14ac:dyDescent="0.25">
      <c r="A323" s="41"/>
      <c r="B323" s="50" t="s">
        <v>223</v>
      </c>
      <c r="C323" s="50"/>
      <c r="D323" s="56" t="s">
        <v>49</v>
      </c>
      <c r="E323" s="56" t="s">
        <v>49</v>
      </c>
      <c r="F323" s="11"/>
    </row>
    <row r="324" spans="1:6" s="28" customFormat="1" x14ac:dyDescent="0.25">
      <c r="A324" s="12"/>
      <c r="B324" s="85"/>
      <c r="C324" s="85"/>
      <c r="D324" s="12"/>
      <c r="E324" s="12"/>
      <c r="F324" s="7"/>
    </row>
    <row r="325" spans="1:6" s="27" customFormat="1" x14ac:dyDescent="0.25">
      <c r="A325" s="41" t="s">
        <v>13</v>
      </c>
      <c r="B325" s="50" t="s">
        <v>96</v>
      </c>
      <c r="C325" s="50"/>
      <c r="D325" s="37"/>
      <c r="E325" s="37"/>
      <c r="F325" s="2"/>
    </row>
    <row r="326" spans="1:6" x14ac:dyDescent="0.25">
      <c r="A326" s="62"/>
      <c r="B326" s="42" t="s">
        <v>97</v>
      </c>
      <c r="C326" s="45"/>
      <c r="D326" s="86"/>
      <c r="E326" s="86"/>
      <c r="F326" s="29"/>
    </row>
    <row r="327" spans="1:6" x14ac:dyDescent="0.25">
      <c r="A327" s="62">
        <v>120</v>
      </c>
      <c r="B327" s="65" t="s">
        <v>98</v>
      </c>
      <c r="C327" s="45"/>
      <c r="D327" s="12">
        <v>23859896902.999996</v>
      </c>
      <c r="E327" s="12">
        <v>24090340416.426605</v>
      </c>
      <c r="F327" s="7">
        <f>E327-D327</f>
        <v>230443513.42660904</v>
      </c>
    </row>
    <row r="328" spans="1:6" x14ac:dyDescent="0.25">
      <c r="A328" s="12">
        <v>121</v>
      </c>
      <c r="B328" s="65" t="s">
        <v>99</v>
      </c>
      <c r="C328" s="45"/>
      <c r="D328" s="12">
        <v>121243674984.23328</v>
      </c>
      <c r="E328" s="12">
        <v>127850984984</v>
      </c>
      <c r="F328" s="7">
        <f t="shared" ref="F328:F375" si="9">E328-D328</f>
        <v>6607309999.7667236</v>
      </c>
    </row>
    <row r="329" spans="1:6" x14ac:dyDescent="0.25">
      <c r="A329" s="12">
        <v>122</v>
      </c>
      <c r="B329" s="65" t="s">
        <v>100</v>
      </c>
      <c r="C329" s="45"/>
      <c r="D329" s="12">
        <v>7809517522.6277227</v>
      </c>
      <c r="E329" s="12">
        <v>7994280245</v>
      </c>
      <c r="F329" s="7">
        <f t="shared" si="9"/>
        <v>184762722.37227726</v>
      </c>
    </row>
    <row r="330" spans="1:6" x14ac:dyDescent="0.25">
      <c r="A330" s="12">
        <v>123</v>
      </c>
      <c r="B330" s="65" t="s">
        <v>101</v>
      </c>
      <c r="C330" s="45"/>
      <c r="D330" s="12">
        <v>14156788262.04376</v>
      </c>
      <c r="E330" s="12">
        <v>19721066865</v>
      </c>
      <c r="F330" s="7">
        <f t="shared" si="9"/>
        <v>5564278602.9562397</v>
      </c>
    </row>
    <row r="331" spans="1:6" x14ac:dyDescent="0.25">
      <c r="A331" s="12">
        <v>124</v>
      </c>
      <c r="B331" s="65" t="s">
        <v>102</v>
      </c>
      <c r="C331" s="45"/>
      <c r="D331" s="12">
        <v>44650912144.392944</v>
      </c>
      <c r="E331" s="12">
        <v>38846293565</v>
      </c>
      <c r="F331" s="7">
        <f t="shared" si="9"/>
        <v>-5804618579.3929443</v>
      </c>
    </row>
    <row r="332" spans="1:6" x14ac:dyDescent="0.25">
      <c r="A332" s="12">
        <v>125</v>
      </c>
      <c r="B332" s="65" t="s">
        <v>103</v>
      </c>
      <c r="C332" s="45"/>
      <c r="D332" s="12">
        <v>2862379380.65693</v>
      </c>
      <c r="E332" s="12">
        <v>2491111568.3500004</v>
      </c>
      <c r="F332" s="7">
        <f t="shared" si="9"/>
        <v>-371267812.30692959</v>
      </c>
    </row>
    <row r="333" spans="1:6" x14ac:dyDescent="0.25">
      <c r="A333" s="12">
        <v>126</v>
      </c>
      <c r="B333" s="65" t="s">
        <v>104</v>
      </c>
      <c r="C333" s="45"/>
      <c r="D333" s="12">
        <v>251071350</v>
      </c>
      <c r="E333" s="12">
        <v>218432074</v>
      </c>
      <c r="F333" s="7">
        <f t="shared" si="9"/>
        <v>-32639276</v>
      </c>
    </row>
    <row r="334" spans="1:6" x14ac:dyDescent="0.25">
      <c r="A334" s="12">
        <v>127</v>
      </c>
      <c r="B334" s="65" t="s">
        <v>105</v>
      </c>
      <c r="C334" s="45"/>
      <c r="D334" s="12">
        <v>13551890302.043762</v>
      </c>
      <c r="E334" s="12">
        <v>17882480948.000034</v>
      </c>
      <c r="F334" s="7">
        <f t="shared" si="9"/>
        <v>4330590645.9562721</v>
      </c>
    </row>
    <row r="335" spans="1:6" x14ac:dyDescent="0.25">
      <c r="A335" s="12">
        <v>128</v>
      </c>
      <c r="B335" s="65" t="s">
        <v>106</v>
      </c>
      <c r="C335" s="45"/>
      <c r="D335" s="12">
        <v>17529285343.284653</v>
      </c>
      <c r="E335" s="12">
        <v>17664285343</v>
      </c>
      <c r="F335" s="7">
        <f t="shared" si="9"/>
        <v>134999999.71534729</v>
      </c>
    </row>
    <row r="336" spans="1:6" x14ac:dyDescent="0.25">
      <c r="A336" s="12">
        <v>129</v>
      </c>
      <c r="B336" s="65" t="s">
        <v>107</v>
      </c>
      <c r="C336" s="45"/>
      <c r="D336" s="12">
        <v>43047587613.138611</v>
      </c>
      <c r="E336" s="12">
        <v>45647587613</v>
      </c>
      <c r="F336" s="7">
        <f t="shared" si="9"/>
        <v>2599999999.8613892</v>
      </c>
    </row>
    <row r="337" spans="1:8" x14ac:dyDescent="0.25">
      <c r="A337" s="12">
        <v>130</v>
      </c>
      <c r="B337" s="65" t="s">
        <v>108</v>
      </c>
      <c r="C337" s="45"/>
      <c r="D337" s="12">
        <v>406527532</v>
      </c>
      <c r="E337" s="12">
        <v>353678953</v>
      </c>
      <c r="F337" s="7">
        <f t="shared" si="9"/>
        <v>-52848579</v>
      </c>
    </row>
    <row r="338" spans="1:8" ht="30" x14ac:dyDescent="0.25">
      <c r="A338" s="12">
        <v>131</v>
      </c>
      <c r="B338" s="65" t="s">
        <v>109</v>
      </c>
      <c r="C338" s="45"/>
      <c r="D338" s="12">
        <v>24779374267.224571</v>
      </c>
      <c r="E338" s="12">
        <v>45637061224.600006</v>
      </c>
      <c r="F338" s="7">
        <f t="shared" si="9"/>
        <v>20857686957.375435</v>
      </c>
      <c r="G338" s="7"/>
      <c r="H338" s="10"/>
    </row>
    <row r="339" spans="1:8" x14ac:dyDescent="0.25">
      <c r="A339" s="12">
        <v>132</v>
      </c>
      <c r="B339" s="65" t="s">
        <v>224</v>
      </c>
      <c r="C339" s="45"/>
      <c r="D339" s="12">
        <v>5146746380.848712</v>
      </c>
      <c r="E339" s="12">
        <v>8872787423.6899986</v>
      </c>
      <c r="F339" s="7">
        <f t="shared" si="9"/>
        <v>3726041042.8412867</v>
      </c>
    </row>
    <row r="340" spans="1:8" x14ac:dyDescent="0.25">
      <c r="A340" s="12">
        <v>133</v>
      </c>
      <c r="B340" s="65" t="s">
        <v>111</v>
      </c>
      <c r="C340" s="45"/>
      <c r="D340" s="12">
        <v>110240273239.28448</v>
      </c>
      <c r="E340" s="12">
        <v>211077457583.84998</v>
      </c>
      <c r="F340" s="7">
        <f t="shared" si="9"/>
        <v>100837184344.56549</v>
      </c>
    </row>
    <row r="341" spans="1:8" ht="30" x14ac:dyDescent="0.25">
      <c r="A341" s="12">
        <v>134</v>
      </c>
      <c r="B341" s="65" t="s">
        <v>112</v>
      </c>
      <c r="C341" s="45"/>
      <c r="D341" s="12">
        <v>382634459489.96106</v>
      </c>
      <c r="E341" s="12">
        <v>376359450498</v>
      </c>
      <c r="F341" s="7">
        <f t="shared" si="9"/>
        <v>-6275008991.9610596</v>
      </c>
    </row>
    <row r="342" spans="1:8" x14ac:dyDescent="0.25">
      <c r="A342" s="12">
        <v>135</v>
      </c>
      <c r="B342" s="66" t="s">
        <v>113</v>
      </c>
      <c r="C342" s="45"/>
      <c r="D342" s="12">
        <v>51856800786.868484</v>
      </c>
      <c r="E342" s="12">
        <v>64760781172</v>
      </c>
      <c r="F342" s="7">
        <f t="shared" si="9"/>
        <v>12903980385.131516</v>
      </c>
    </row>
    <row r="343" spans="1:8" x14ac:dyDescent="0.25">
      <c r="A343" s="12">
        <v>136</v>
      </c>
      <c r="B343" s="66" t="s">
        <v>114</v>
      </c>
      <c r="C343" s="45"/>
      <c r="D343" s="12">
        <v>35946721396.066536</v>
      </c>
      <c r="E343" s="12">
        <v>63526109193.211006</v>
      </c>
      <c r="F343" s="7">
        <f t="shared" si="9"/>
        <v>27579387797.14447</v>
      </c>
    </row>
    <row r="344" spans="1:8" x14ac:dyDescent="0.25">
      <c r="A344" s="12">
        <v>137</v>
      </c>
      <c r="B344" s="65" t="s">
        <v>115</v>
      </c>
      <c r="C344" s="45"/>
      <c r="D344" s="12">
        <v>64840659040.743698</v>
      </c>
      <c r="E344" s="12">
        <v>107061118360.29277</v>
      </c>
      <c r="F344" s="7">
        <f t="shared" si="9"/>
        <v>42220459319.549072</v>
      </c>
    </row>
    <row r="345" spans="1:8" x14ac:dyDescent="0.25">
      <c r="A345" s="12">
        <v>138</v>
      </c>
      <c r="B345" s="65" t="s">
        <v>116</v>
      </c>
      <c r="C345" s="45"/>
      <c r="D345" s="12">
        <v>256089687021.15329</v>
      </c>
      <c r="E345" s="12">
        <v>209736113910.15997</v>
      </c>
      <c r="F345" s="7">
        <f t="shared" si="9"/>
        <v>-46353573110.993317</v>
      </c>
    </row>
    <row r="346" spans="1:8" x14ac:dyDescent="0.25">
      <c r="A346" s="12">
        <v>139</v>
      </c>
      <c r="B346" s="65" t="s">
        <v>117</v>
      </c>
      <c r="C346" s="45"/>
      <c r="D346" s="12">
        <v>89973271721.751678</v>
      </c>
      <c r="E346" s="12">
        <v>70189215332.300003</v>
      </c>
      <c r="F346" s="7">
        <f t="shared" si="9"/>
        <v>-19784056389.451675</v>
      </c>
    </row>
    <row r="347" spans="1:8" x14ac:dyDescent="0.25">
      <c r="A347" s="12">
        <v>140</v>
      </c>
      <c r="B347" s="65" t="s">
        <v>118</v>
      </c>
      <c r="C347" s="45"/>
      <c r="D347" s="12">
        <v>198278398641.72159</v>
      </c>
      <c r="E347" s="12">
        <v>206745895388.5</v>
      </c>
      <c r="F347" s="7">
        <f t="shared" si="9"/>
        <v>8467496746.7784119</v>
      </c>
    </row>
    <row r="348" spans="1:8" ht="16.95" customHeight="1" x14ac:dyDescent="0.25">
      <c r="A348" s="12">
        <v>141</v>
      </c>
      <c r="B348" s="65" t="s">
        <v>119</v>
      </c>
      <c r="C348" s="45"/>
      <c r="D348" s="12">
        <v>2804758761.3138614</v>
      </c>
      <c r="E348" s="12">
        <v>3340140120</v>
      </c>
      <c r="F348" s="7">
        <f t="shared" si="9"/>
        <v>535381358.68613863</v>
      </c>
    </row>
    <row r="349" spans="1:8" x14ac:dyDescent="0.25">
      <c r="A349" s="12">
        <v>142</v>
      </c>
      <c r="B349" s="65" t="s">
        <v>120</v>
      </c>
      <c r="C349" s="45"/>
      <c r="D349" s="12">
        <v>10188565770.36495</v>
      </c>
      <c r="E349" s="12">
        <v>12605747805.844999</v>
      </c>
      <c r="F349" s="7">
        <f t="shared" si="9"/>
        <v>2417182035.4800491</v>
      </c>
    </row>
    <row r="350" spans="1:8" x14ac:dyDescent="0.25">
      <c r="A350" s="12">
        <v>143</v>
      </c>
      <c r="B350" s="65" t="s">
        <v>121</v>
      </c>
      <c r="C350" s="45"/>
      <c r="D350" s="12">
        <v>404641706668.94464</v>
      </c>
      <c r="E350" s="12">
        <v>399694565221.65002</v>
      </c>
      <c r="F350" s="7">
        <f t="shared" si="9"/>
        <v>-4947141447.2946167</v>
      </c>
      <c r="G350" s="7"/>
      <c r="H350" s="10"/>
    </row>
    <row r="351" spans="1:8" x14ac:dyDescent="0.25">
      <c r="A351" s="12">
        <v>144</v>
      </c>
      <c r="B351" s="65" t="s">
        <v>122</v>
      </c>
      <c r="C351" s="45"/>
      <c r="D351" s="12">
        <v>126960649</v>
      </c>
      <c r="E351" s="12">
        <v>110455765</v>
      </c>
      <c r="F351" s="7">
        <f t="shared" si="9"/>
        <v>-16504884</v>
      </c>
    </row>
    <row r="352" spans="1:8" x14ac:dyDescent="0.25">
      <c r="A352" s="12">
        <v>145</v>
      </c>
      <c r="B352" s="65" t="s">
        <v>123</v>
      </c>
      <c r="C352" s="45"/>
      <c r="D352" s="12">
        <v>208242070.75</v>
      </c>
      <c r="E352" s="12">
        <v>261170602</v>
      </c>
      <c r="F352" s="7">
        <f t="shared" si="9"/>
        <v>52928531.25</v>
      </c>
    </row>
    <row r="353" spans="1:7" ht="17.25" customHeight="1" x14ac:dyDescent="0.25">
      <c r="A353" s="12">
        <v>146</v>
      </c>
      <c r="B353" s="65" t="s">
        <v>124</v>
      </c>
      <c r="C353" s="45"/>
      <c r="D353" s="12">
        <v>152774322339.18588</v>
      </c>
      <c r="E353" s="12">
        <v>159745000315.28</v>
      </c>
      <c r="F353" s="7">
        <f t="shared" si="9"/>
        <v>6970677976.0941162</v>
      </c>
    </row>
    <row r="354" spans="1:7" x14ac:dyDescent="0.25">
      <c r="A354" s="12">
        <v>147</v>
      </c>
      <c r="B354" s="65" t="s">
        <v>125</v>
      </c>
      <c r="C354" s="45"/>
      <c r="D354" s="12">
        <v>5747771297.7434092</v>
      </c>
      <c r="E354" s="12">
        <v>5097558027</v>
      </c>
      <c r="F354" s="7">
        <f t="shared" si="9"/>
        <v>-650213270.74340916</v>
      </c>
    </row>
    <row r="355" spans="1:7" ht="30" x14ac:dyDescent="0.25">
      <c r="A355" s="12">
        <v>148</v>
      </c>
      <c r="B355" s="65" t="s">
        <v>126</v>
      </c>
      <c r="C355" s="45"/>
      <c r="D355" s="12">
        <v>363636404</v>
      </c>
      <c r="E355" s="12">
        <v>1363636403</v>
      </c>
      <c r="F355" s="7">
        <f t="shared" si="9"/>
        <v>999999999</v>
      </c>
    </row>
    <row r="356" spans="1:7" x14ac:dyDescent="0.25">
      <c r="A356" s="12">
        <v>149</v>
      </c>
      <c r="B356" s="65" t="s">
        <v>127</v>
      </c>
      <c r="C356" s="45"/>
      <c r="D356" s="12">
        <v>45527118338.2481</v>
      </c>
      <c r="E356" s="12">
        <v>37330762421</v>
      </c>
      <c r="F356" s="7">
        <f t="shared" si="9"/>
        <v>-8196355917.2481003</v>
      </c>
    </row>
    <row r="357" spans="1:7" x14ac:dyDescent="0.25">
      <c r="A357" s="12">
        <v>150</v>
      </c>
      <c r="B357" s="65" t="s">
        <v>128</v>
      </c>
      <c r="C357" s="45"/>
      <c r="D357" s="12">
        <v>24272359576.934258</v>
      </c>
      <c r="E357" s="12">
        <v>22024592197</v>
      </c>
      <c r="F357" s="7">
        <f t="shared" si="9"/>
        <v>-2247767379.9342575</v>
      </c>
    </row>
    <row r="358" spans="1:7" x14ac:dyDescent="0.25">
      <c r="A358" s="12">
        <v>151</v>
      </c>
      <c r="B358" s="65" t="s">
        <v>129</v>
      </c>
      <c r="C358" s="45"/>
      <c r="D358" s="12">
        <v>10469445094.4671</v>
      </c>
      <c r="E358" s="12">
        <v>10639249276</v>
      </c>
      <c r="F358" s="7">
        <f t="shared" si="9"/>
        <v>169804181.53289986</v>
      </c>
    </row>
    <row r="359" spans="1:7" x14ac:dyDescent="0.25">
      <c r="A359" s="12">
        <v>152</v>
      </c>
      <c r="B359" s="65" t="s">
        <v>130</v>
      </c>
      <c r="C359" s="45"/>
      <c r="D359" s="12">
        <v>8496793399</v>
      </c>
      <c r="E359" s="12">
        <v>11204210256</v>
      </c>
      <c r="F359" s="7">
        <f t="shared" si="9"/>
        <v>2707416857</v>
      </c>
    </row>
    <row r="360" spans="1:7" x14ac:dyDescent="0.25">
      <c r="A360" s="12">
        <v>153</v>
      </c>
      <c r="B360" s="65" t="s">
        <v>131</v>
      </c>
      <c r="C360" s="45"/>
      <c r="D360" s="12">
        <v>127364671991.57655</v>
      </c>
      <c r="E360" s="12">
        <v>156172307765.34998</v>
      </c>
      <c r="F360" s="7">
        <f t="shared" si="9"/>
        <v>28807635773.773422</v>
      </c>
    </row>
    <row r="361" spans="1:7" x14ac:dyDescent="0.25">
      <c r="A361" s="12">
        <v>154</v>
      </c>
      <c r="B361" s="65" t="s">
        <v>132</v>
      </c>
      <c r="C361" s="45"/>
      <c r="D361" s="12">
        <v>131741625377.11302</v>
      </c>
      <c r="E361" s="12">
        <v>134591025026.99084</v>
      </c>
      <c r="F361" s="7">
        <f t="shared" si="9"/>
        <v>2849399649.8778229</v>
      </c>
    </row>
    <row r="362" spans="1:7" x14ac:dyDescent="0.25">
      <c r="A362" s="12">
        <v>155</v>
      </c>
      <c r="B362" s="65" t="s">
        <v>133</v>
      </c>
      <c r="C362" s="45"/>
      <c r="D362" s="12">
        <v>20828035045.255447</v>
      </c>
      <c r="E362" s="12">
        <v>24554710490</v>
      </c>
      <c r="F362" s="7">
        <f t="shared" si="9"/>
        <v>3726675444.7445526</v>
      </c>
    </row>
    <row r="363" spans="1:7" x14ac:dyDescent="0.25">
      <c r="A363" s="12">
        <v>156</v>
      </c>
      <c r="B363" s="65" t="s">
        <v>134</v>
      </c>
      <c r="C363" s="45"/>
      <c r="D363" s="12">
        <v>5902379380.6569309</v>
      </c>
      <c r="E363" s="12">
        <v>4839951093</v>
      </c>
      <c r="F363" s="7">
        <f t="shared" si="9"/>
        <v>-1062428287.6569309</v>
      </c>
    </row>
    <row r="364" spans="1:7" ht="30" x14ac:dyDescent="0.25">
      <c r="A364" s="12">
        <v>157</v>
      </c>
      <c r="B364" s="65" t="s">
        <v>135</v>
      </c>
      <c r="C364" s="45"/>
      <c r="D364" s="12">
        <v>60048896300.935707</v>
      </c>
      <c r="E364" s="12">
        <v>75768539782</v>
      </c>
      <c r="F364" s="7">
        <f t="shared" si="9"/>
        <v>15719643481.064293</v>
      </c>
    </row>
    <row r="365" spans="1:7" x14ac:dyDescent="0.25">
      <c r="B365" s="42" t="s">
        <v>136</v>
      </c>
      <c r="C365" s="42"/>
      <c r="D365" s="87">
        <f>SUM(D327:D364)</f>
        <v>2520663211788.5352</v>
      </c>
      <c r="E365" s="87">
        <f>SUM(E327:E364)</f>
        <v>2726070155228.4961</v>
      </c>
      <c r="F365" s="7">
        <f t="shared" si="9"/>
        <v>205406943439.96094</v>
      </c>
      <c r="G365" s="6"/>
    </row>
    <row r="366" spans="1:7" x14ac:dyDescent="0.25">
      <c r="B366" s="42" t="s">
        <v>137</v>
      </c>
      <c r="C366" s="42"/>
      <c r="D366" s="86"/>
      <c r="E366" s="86"/>
      <c r="F366" s="29"/>
      <c r="G366" s="10"/>
    </row>
    <row r="367" spans="1:7" x14ac:dyDescent="0.25">
      <c r="A367" s="12">
        <v>158</v>
      </c>
      <c r="B367" s="65" t="s">
        <v>138</v>
      </c>
      <c r="C367" s="50"/>
      <c r="D367" s="12">
        <v>799441851.35138059</v>
      </c>
      <c r="E367" s="12">
        <v>999441851</v>
      </c>
      <c r="F367" s="7">
        <f t="shared" si="9"/>
        <v>199999999.64861941</v>
      </c>
    </row>
    <row r="368" spans="1:7" x14ac:dyDescent="0.25">
      <c r="A368" s="12">
        <v>159</v>
      </c>
      <c r="B368" s="65" t="s">
        <v>139</v>
      </c>
      <c r="C368" s="50"/>
      <c r="D368" s="12">
        <v>145760754.72</v>
      </c>
      <c r="E368" s="12">
        <v>145760756</v>
      </c>
      <c r="F368" s="7">
        <f t="shared" si="9"/>
        <v>1.2800000011920929</v>
      </c>
    </row>
    <row r="369" spans="1:7" x14ac:dyDescent="0.25">
      <c r="A369" s="12">
        <v>160</v>
      </c>
      <c r="B369" s="65" t="s">
        <v>140</v>
      </c>
      <c r="C369" s="50"/>
      <c r="D369" s="12">
        <v>410475876.13138056</v>
      </c>
      <c r="E369" s="12">
        <v>610475876</v>
      </c>
      <c r="F369" s="7">
        <f t="shared" si="9"/>
        <v>199999999.86861944</v>
      </c>
    </row>
    <row r="370" spans="1:7" x14ac:dyDescent="0.25">
      <c r="A370" s="12">
        <v>161</v>
      </c>
      <c r="B370" s="65" t="s">
        <v>141</v>
      </c>
      <c r="C370" s="50"/>
      <c r="D370" s="12">
        <v>124981870</v>
      </c>
      <c r="E370" s="12">
        <v>124981870</v>
      </c>
      <c r="F370" s="7">
        <f t="shared" si="9"/>
        <v>0</v>
      </c>
    </row>
    <row r="371" spans="1:7" x14ac:dyDescent="0.25">
      <c r="A371" s="12">
        <v>162</v>
      </c>
      <c r="B371" s="65" t="s">
        <v>142</v>
      </c>
      <c r="C371" s="50"/>
      <c r="D371" s="12">
        <v>280475876.13138056</v>
      </c>
      <c r="E371" s="12">
        <v>280475876</v>
      </c>
      <c r="F371" s="7">
        <f t="shared" si="9"/>
        <v>-0.13138055801391602</v>
      </c>
    </row>
    <row r="372" spans="1:7" x14ac:dyDescent="0.25">
      <c r="A372" s="12">
        <v>163</v>
      </c>
      <c r="B372" s="65" t="s">
        <v>143</v>
      </c>
      <c r="C372" s="50"/>
      <c r="D372" s="12">
        <v>223629813.63999999</v>
      </c>
      <c r="E372" s="12">
        <v>573629814</v>
      </c>
      <c r="F372" s="7">
        <f t="shared" si="9"/>
        <v>350000000.36000001</v>
      </c>
    </row>
    <row r="373" spans="1:7" x14ac:dyDescent="0.25">
      <c r="B373" s="42" t="s">
        <v>144</v>
      </c>
      <c r="C373" s="42"/>
      <c r="D373" s="41">
        <f>SUM(D367:D372)</f>
        <v>1984766041.9741416</v>
      </c>
      <c r="E373" s="41">
        <f>SUM(E367:E372)</f>
        <v>2734766043</v>
      </c>
      <c r="F373" s="7">
        <f t="shared" si="9"/>
        <v>750000001.0258584</v>
      </c>
      <c r="G373" s="10"/>
    </row>
    <row r="374" spans="1:7" x14ac:dyDescent="0.25">
      <c r="B374" s="42"/>
      <c r="C374" s="42"/>
      <c r="D374" s="41"/>
      <c r="E374" s="41"/>
      <c r="F374" s="5"/>
    </row>
    <row r="375" spans="1:7" x14ac:dyDescent="0.25">
      <c r="B375" s="42" t="s">
        <v>67</v>
      </c>
      <c r="C375" s="42"/>
      <c r="D375" s="41">
        <v>335593381300</v>
      </c>
      <c r="E375" s="41">
        <v>335593381300</v>
      </c>
      <c r="F375" s="7">
        <f t="shared" si="9"/>
        <v>0</v>
      </c>
    </row>
    <row r="376" spans="1:7" hidden="1" x14ac:dyDescent="0.25">
      <c r="B376" s="42" t="s">
        <v>225</v>
      </c>
      <c r="C376" s="42"/>
      <c r="D376" s="41"/>
      <c r="E376" s="41"/>
      <c r="F376" s="5"/>
    </row>
    <row r="377" spans="1:7" x14ac:dyDescent="0.25">
      <c r="B377" s="67"/>
      <c r="C377" s="42"/>
      <c r="D377" s="41"/>
      <c r="E377" s="41"/>
      <c r="F377" s="5"/>
    </row>
    <row r="378" spans="1:7" x14ac:dyDescent="0.25">
      <c r="A378" s="88"/>
      <c r="B378" s="42" t="s">
        <v>226</v>
      </c>
      <c r="C378" s="42"/>
      <c r="D378" s="41"/>
      <c r="E378" s="41"/>
      <c r="F378" s="5"/>
    </row>
    <row r="379" spans="1:7" hidden="1" x14ac:dyDescent="0.25">
      <c r="A379" s="12">
        <v>164</v>
      </c>
      <c r="B379" s="89" t="s">
        <v>227</v>
      </c>
      <c r="C379" s="50"/>
      <c r="D379" s="86">
        <v>0</v>
      </c>
      <c r="E379" s="86">
        <v>0</v>
      </c>
      <c r="F379" s="29"/>
    </row>
    <row r="380" spans="1:7" ht="30" x14ac:dyDescent="0.25">
      <c r="A380" s="71">
        <v>164</v>
      </c>
      <c r="B380" s="89" t="s">
        <v>228</v>
      </c>
      <c r="C380" s="50"/>
      <c r="D380" s="86">
        <v>20000000000</v>
      </c>
      <c r="E380" s="86">
        <v>10000000000</v>
      </c>
      <c r="F380" s="7">
        <f t="shared" ref="F380:F411" si="10">E380-D380</f>
        <v>-10000000000</v>
      </c>
      <c r="G380" s="6"/>
    </row>
    <row r="381" spans="1:7" x14ac:dyDescent="0.25">
      <c r="A381" s="71">
        <v>165</v>
      </c>
      <c r="B381" s="89" t="s">
        <v>229</v>
      </c>
      <c r="C381" s="90"/>
      <c r="D381" s="86">
        <v>25000000000</v>
      </c>
      <c r="E381" s="86">
        <v>25000000000</v>
      </c>
      <c r="F381" s="7">
        <f t="shared" si="10"/>
        <v>0</v>
      </c>
      <c r="G381" s="6"/>
    </row>
    <row r="382" spans="1:7" ht="30" x14ac:dyDescent="0.25">
      <c r="A382" s="71">
        <v>166</v>
      </c>
      <c r="B382" s="89" t="s">
        <v>230</v>
      </c>
      <c r="C382" s="50"/>
      <c r="D382" s="86">
        <v>5500000000</v>
      </c>
      <c r="E382" s="86">
        <v>5500000000</v>
      </c>
      <c r="F382" s="7">
        <f t="shared" si="10"/>
        <v>0</v>
      </c>
      <c r="G382" s="6"/>
    </row>
    <row r="383" spans="1:7" x14ac:dyDescent="0.25">
      <c r="A383" s="71">
        <v>167</v>
      </c>
      <c r="B383" s="89" t="s">
        <v>231</v>
      </c>
      <c r="C383" s="50"/>
      <c r="D383" s="86">
        <v>15000000000</v>
      </c>
      <c r="E383" s="86">
        <v>32000000000</v>
      </c>
      <c r="F383" s="7">
        <f t="shared" si="10"/>
        <v>17000000000</v>
      </c>
      <c r="G383" s="6"/>
    </row>
    <row r="384" spans="1:7" x14ac:dyDescent="0.25">
      <c r="A384" s="71">
        <v>168</v>
      </c>
      <c r="B384" s="89" t="s">
        <v>232</v>
      </c>
      <c r="C384" s="50"/>
      <c r="D384" s="86">
        <v>5600000000</v>
      </c>
      <c r="E384" s="86">
        <v>5600000000</v>
      </c>
      <c r="F384" s="7">
        <f t="shared" si="10"/>
        <v>0</v>
      </c>
      <c r="G384" s="6"/>
    </row>
    <row r="385" spans="1:7" s="30" customFormat="1" ht="15.6" x14ac:dyDescent="0.3">
      <c r="A385" s="71">
        <v>169</v>
      </c>
      <c r="B385" s="89" t="s">
        <v>233</v>
      </c>
      <c r="C385" s="45"/>
      <c r="D385" s="86">
        <v>5000000000</v>
      </c>
      <c r="E385" s="86">
        <v>1000000000</v>
      </c>
      <c r="F385" s="7">
        <f t="shared" si="10"/>
        <v>-4000000000</v>
      </c>
      <c r="G385" s="6"/>
    </row>
    <row r="386" spans="1:7" s="30" customFormat="1" ht="15.6" hidden="1" x14ac:dyDescent="0.3">
      <c r="A386" s="71">
        <v>171</v>
      </c>
      <c r="B386" s="89" t="s">
        <v>234</v>
      </c>
      <c r="C386" s="45"/>
      <c r="D386" s="86">
        <v>0</v>
      </c>
      <c r="E386" s="86">
        <v>0</v>
      </c>
      <c r="F386" s="7">
        <f t="shared" si="10"/>
        <v>0</v>
      </c>
      <c r="G386" s="6"/>
    </row>
    <row r="387" spans="1:7" hidden="1" x14ac:dyDescent="0.25">
      <c r="A387" s="71">
        <v>172</v>
      </c>
      <c r="B387" s="89" t="s">
        <v>235</v>
      </c>
      <c r="C387" s="50"/>
      <c r="D387" s="86">
        <v>0</v>
      </c>
      <c r="E387" s="86">
        <v>0</v>
      </c>
      <c r="F387" s="7">
        <f t="shared" si="10"/>
        <v>0</v>
      </c>
      <c r="G387" s="6"/>
    </row>
    <row r="388" spans="1:7" hidden="1" x14ac:dyDescent="0.25">
      <c r="A388" s="71">
        <v>173</v>
      </c>
      <c r="B388" s="89" t="s">
        <v>236</v>
      </c>
      <c r="C388" s="50"/>
      <c r="D388" s="86">
        <v>0</v>
      </c>
      <c r="E388" s="86">
        <v>0</v>
      </c>
      <c r="F388" s="7">
        <f t="shared" si="10"/>
        <v>0</v>
      </c>
      <c r="G388" s="6"/>
    </row>
    <row r="389" spans="1:7" hidden="1" x14ac:dyDescent="0.25">
      <c r="A389" s="71">
        <v>174</v>
      </c>
      <c r="B389" s="89" t="s">
        <v>237</v>
      </c>
      <c r="C389" s="50"/>
      <c r="D389" s="86">
        <v>0</v>
      </c>
      <c r="E389" s="86">
        <v>0</v>
      </c>
      <c r="F389" s="7">
        <f t="shared" si="10"/>
        <v>0</v>
      </c>
      <c r="G389" s="6"/>
    </row>
    <row r="390" spans="1:7" hidden="1" x14ac:dyDescent="0.25">
      <c r="A390" s="71">
        <v>175</v>
      </c>
      <c r="B390" s="89" t="s">
        <v>238</v>
      </c>
      <c r="C390" s="50"/>
      <c r="D390" s="86">
        <v>0</v>
      </c>
      <c r="E390" s="86">
        <v>0</v>
      </c>
      <c r="F390" s="7">
        <f t="shared" si="10"/>
        <v>0</v>
      </c>
      <c r="G390" s="6"/>
    </row>
    <row r="391" spans="1:7" x14ac:dyDescent="0.25">
      <c r="A391" s="71">
        <v>171</v>
      </c>
      <c r="B391" s="89" t="s">
        <v>239</v>
      </c>
      <c r="C391" s="50"/>
      <c r="D391" s="86">
        <v>40000000000</v>
      </c>
      <c r="E391" s="86">
        <v>40000000000</v>
      </c>
      <c r="F391" s="7">
        <f t="shared" si="10"/>
        <v>0</v>
      </c>
      <c r="G391" s="6"/>
    </row>
    <row r="392" spans="1:7" x14ac:dyDescent="0.25">
      <c r="A392" s="71">
        <v>172</v>
      </c>
      <c r="B392" s="89" t="s">
        <v>240</v>
      </c>
      <c r="C392" s="50"/>
      <c r="D392" s="86">
        <v>10000000000</v>
      </c>
      <c r="E392" s="86">
        <v>10000000000</v>
      </c>
      <c r="F392" s="7">
        <f t="shared" si="10"/>
        <v>0</v>
      </c>
      <c r="G392" s="6"/>
    </row>
    <row r="393" spans="1:7" x14ac:dyDescent="0.25">
      <c r="A393" s="71">
        <v>173</v>
      </c>
      <c r="B393" s="89" t="s">
        <v>241</v>
      </c>
      <c r="C393" s="50"/>
      <c r="D393" s="86">
        <v>20698202273</v>
      </c>
      <c r="E393" s="86">
        <v>2000000000</v>
      </c>
      <c r="F393" s="7">
        <f t="shared" si="10"/>
        <v>-18698202273</v>
      </c>
      <c r="G393" s="6"/>
    </row>
    <row r="394" spans="1:7" hidden="1" x14ac:dyDescent="0.25">
      <c r="A394" s="71">
        <v>174</v>
      </c>
      <c r="B394" s="89" t="s">
        <v>242</v>
      </c>
      <c r="C394" s="50"/>
      <c r="D394" s="86">
        <v>0</v>
      </c>
      <c r="E394" s="86">
        <v>0</v>
      </c>
      <c r="F394" s="7">
        <f t="shared" si="10"/>
        <v>0</v>
      </c>
      <c r="G394" s="6"/>
    </row>
    <row r="395" spans="1:7" x14ac:dyDescent="0.25">
      <c r="A395" s="71">
        <v>174</v>
      </c>
      <c r="B395" s="89" t="s">
        <v>242</v>
      </c>
      <c r="C395" s="50"/>
      <c r="D395" s="86">
        <v>1459692879</v>
      </c>
      <c r="E395" s="86">
        <v>20000000000</v>
      </c>
      <c r="F395" s="7">
        <f t="shared" si="10"/>
        <v>18540307121</v>
      </c>
      <c r="G395" s="6"/>
    </row>
    <row r="396" spans="1:7" hidden="1" x14ac:dyDescent="0.25">
      <c r="A396" s="71">
        <v>175</v>
      </c>
      <c r="B396" s="89">
        <v>0</v>
      </c>
      <c r="C396" s="50"/>
      <c r="D396" s="86">
        <v>0</v>
      </c>
      <c r="E396" s="86">
        <v>0</v>
      </c>
      <c r="F396" s="7">
        <f t="shared" si="10"/>
        <v>0</v>
      </c>
      <c r="G396" s="6"/>
    </row>
    <row r="397" spans="1:7" x14ac:dyDescent="0.25">
      <c r="A397" s="71">
        <v>177</v>
      </c>
      <c r="B397" s="89" t="s">
        <v>243</v>
      </c>
      <c r="C397" s="50"/>
      <c r="D397" s="86">
        <v>15000000000</v>
      </c>
      <c r="E397" s="86">
        <v>8000000000</v>
      </c>
      <c r="F397" s="7">
        <f t="shared" si="10"/>
        <v>-7000000000</v>
      </c>
      <c r="G397" s="6"/>
    </row>
    <row r="398" spans="1:7" hidden="1" x14ac:dyDescent="0.25">
      <c r="A398" s="71">
        <v>178</v>
      </c>
      <c r="B398" s="89" t="s">
        <v>244</v>
      </c>
      <c r="C398" s="50"/>
      <c r="D398" s="86">
        <v>0</v>
      </c>
      <c r="E398" s="86">
        <v>0</v>
      </c>
      <c r="F398" s="7">
        <f t="shared" si="10"/>
        <v>0</v>
      </c>
      <c r="G398" s="6"/>
    </row>
    <row r="399" spans="1:7" x14ac:dyDescent="0.25">
      <c r="A399" s="71">
        <v>178</v>
      </c>
      <c r="B399" s="89" t="s">
        <v>245</v>
      </c>
      <c r="C399" s="90"/>
      <c r="D399" s="86">
        <v>100000000000</v>
      </c>
      <c r="E399" s="86">
        <v>100000000000</v>
      </c>
      <c r="F399" s="7">
        <f t="shared" si="10"/>
        <v>0</v>
      </c>
      <c r="G399" s="6"/>
    </row>
    <row r="400" spans="1:7" ht="30" x14ac:dyDescent="0.25">
      <c r="A400" s="71">
        <v>179</v>
      </c>
      <c r="B400" s="89" t="s">
        <v>246</v>
      </c>
      <c r="C400" s="90"/>
      <c r="D400" s="86">
        <v>2500000000</v>
      </c>
      <c r="E400" s="86">
        <v>2500000000</v>
      </c>
      <c r="F400" s="7">
        <f t="shared" si="10"/>
        <v>0</v>
      </c>
      <c r="G400" s="6"/>
    </row>
    <row r="401" spans="1:7" x14ac:dyDescent="0.25">
      <c r="A401" s="71">
        <v>180</v>
      </c>
      <c r="B401" s="89" t="s">
        <v>247</v>
      </c>
      <c r="C401" s="90"/>
      <c r="D401" s="86">
        <v>15000000000</v>
      </c>
      <c r="E401" s="86">
        <v>15000000000</v>
      </c>
      <c r="F401" s="7">
        <f t="shared" si="10"/>
        <v>0</v>
      </c>
      <c r="G401" s="6"/>
    </row>
    <row r="402" spans="1:7" ht="30" x14ac:dyDescent="0.25">
      <c r="A402" s="71">
        <v>181</v>
      </c>
      <c r="B402" s="89" t="s">
        <v>248</v>
      </c>
      <c r="C402" s="90"/>
      <c r="D402" s="86">
        <v>1500000000</v>
      </c>
      <c r="E402" s="86">
        <v>1500000000</v>
      </c>
      <c r="F402" s="7">
        <f t="shared" si="10"/>
        <v>0</v>
      </c>
      <c r="G402" s="6"/>
    </row>
    <row r="403" spans="1:7" x14ac:dyDescent="0.25">
      <c r="A403" s="71">
        <v>182</v>
      </c>
      <c r="B403" s="89" t="s">
        <v>249</v>
      </c>
      <c r="C403" s="90"/>
      <c r="D403" s="86">
        <v>5196000000</v>
      </c>
      <c r="E403" s="86">
        <v>3196000000</v>
      </c>
      <c r="F403" s="7">
        <f t="shared" si="10"/>
        <v>-2000000000</v>
      </c>
      <c r="G403" s="6"/>
    </row>
    <row r="404" spans="1:7" x14ac:dyDescent="0.25">
      <c r="A404" s="71">
        <v>183</v>
      </c>
      <c r="B404" s="89" t="s">
        <v>250</v>
      </c>
      <c r="C404" s="90"/>
      <c r="D404" s="86">
        <v>10000000000</v>
      </c>
      <c r="E404" s="86">
        <v>10000000000</v>
      </c>
      <c r="F404" s="7">
        <f t="shared" si="10"/>
        <v>0</v>
      </c>
      <c r="G404" s="6"/>
    </row>
    <row r="405" spans="1:7" x14ac:dyDescent="0.25">
      <c r="A405" s="71">
        <v>184</v>
      </c>
      <c r="B405" s="89" t="s">
        <v>251</v>
      </c>
      <c r="C405" s="90"/>
      <c r="D405" s="86">
        <v>354852661650</v>
      </c>
      <c r="E405" s="86">
        <v>354852661650</v>
      </c>
      <c r="F405" s="7">
        <f t="shared" si="10"/>
        <v>0</v>
      </c>
      <c r="G405" s="6"/>
    </row>
    <row r="406" spans="1:7" ht="30" x14ac:dyDescent="0.25">
      <c r="A406" s="71">
        <v>185</v>
      </c>
      <c r="B406" s="89" t="s">
        <v>252</v>
      </c>
      <c r="C406" s="90"/>
      <c r="D406" s="86">
        <v>1000000000</v>
      </c>
      <c r="E406" s="86">
        <v>1000000000</v>
      </c>
      <c r="F406" s="7">
        <f t="shared" si="10"/>
        <v>0</v>
      </c>
      <c r="G406" s="6"/>
    </row>
    <row r="407" spans="1:7" ht="15.6" x14ac:dyDescent="0.3">
      <c r="A407" s="71">
        <v>186</v>
      </c>
      <c r="B407" s="89" t="s">
        <v>253</v>
      </c>
      <c r="C407" s="90"/>
      <c r="D407" s="86">
        <v>10000000000</v>
      </c>
      <c r="E407" s="86">
        <v>10000000000</v>
      </c>
      <c r="F407" s="7">
        <f t="shared" si="10"/>
        <v>0</v>
      </c>
      <c r="G407" s="22"/>
    </row>
    <row r="408" spans="1:7" x14ac:dyDescent="0.25">
      <c r="A408" s="71">
        <v>187</v>
      </c>
      <c r="B408" s="89" t="s">
        <v>254</v>
      </c>
      <c r="C408" s="90"/>
      <c r="D408" s="86">
        <v>16703390000</v>
      </c>
      <c r="E408" s="86">
        <v>16703390000</v>
      </c>
      <c r="F408" s="7">
        <f t="shared" si="10"/>
        <v>0</v>
      </c>
      <c r="G408" s="6"/>
    </row>
    <row r="409" spans="1:7" ht="30" x14ac:dyDescent="0.25">
      <c r="A409" s="71">
        <v>188</v>
      </c>
      <c r="B409" s="89" t="s">
        <v>255</v>
      </c>
      <c r="C409" s="90"/>
      <c r="D409" s="86">
        <v>5000000000</v>
      </c>
      <c r="E409" s="86">
        <v>5000000000</v>
      </c>
      <c r="F409" s="7">
        <f t="shared" si="10"/>
        <v>0</v>
      </c>
      <c r="G409" s="5"/>
    </row>
    <row r="410" spans="1:7" ht="30" x14ac:dyDescent="0.25">
      <c r="A410" s="71">
        <v>189</v>
      </c>
      <c r="B410" s="89" t="s">
        <v>256</v>
      </c>
      <c r="C410" s="90"/>
      <c r="D410" s="86">
        <v>12899000000</v>
      </c>
      <c r="E410" s="86">
        <v>12899000000</v>
      </c>
      <c r="F410" s="7">
        <f t="shared" si="10"/>
        <v>0</v>
      </c>
      <c r="G410" s="5"/>
    </row>
    <row r="411" spans="1:7" ht="30" x14ac:dyDescent="0.25">
      <c r="A411" s="71">
        <v>190</v>
      </c>
      <c r="B411" s="89" t="s">
        <v>257</v>
      </c>
      <c r="C411" s="90"/>
      <c r="D411" s="86">
        <v>4000000000</v>
      </c>
      <c r="E411" s="86">
        <v>4000000000</v>
      </c>
      <c r="F411" s="7">
        <f t="shared" si="10"/>
        <v>0</v>
      </c>
      <c r="G411" s="6"/>
    </row>
    <row r="412" spans="1:7" hidden="1" x14ac:dyDescent="0.25">
      <c r="A412" s="71">
        <v>191</v>
      </c>
      <c r="B412" s="89" t="s">
        <v>258</v>
      </c>
      <c r="C412" s="90"/>
      <c r="D412" s="86">
        <v>0</v>
      </c>
      <c r="E412" s="86">
        <v>0</v>
      </c>
      <c r="F412" s="29"/>
    </row>
    <row r="413" spans="1:7" hidden="1" x14ac:dyDescent="0.25">
      <c r="A413" s="71">
        <v>192</v>
      </c>
      <c r="B413" s="89" t="s">
        <v>259</v>
      </c>
      <c r="C413" s="90"/>
      <c r="D413" s="86">
        <v>0</v>
      </c>
      <c r="E413" s="86">
        <v>0</v>
      </c>
      <c r="F413" s="29"/>
    </row>
    <row r="414" spans="1:7" ht="30" hidden="1" x14ac:dyDescent="0.25">
      <c r="A414" s="71">
        <v>193</v>
      </c>
      <c r="B414" s="89" t="s">
        <v>260</v>
      </c>
      <c r="C414" s="90"/>
      <c r="D414" s="86">
        <v>0</v>
      </c>
      <c r="E414" s="86">
        <v>0</v>
      </c>
      <c r="F414" s="29"/>
    </row>
    <row r="415" spans="1:7" hidden="1" x14ac:dyDescent="0.25">
      <c r="A415" s="71">
        <v>194</v>
      </c>
      <c r="B415" s="89" t="s">
        <v>261</v>
      </c>
      <c r="C415" s="90"/>
      <c r="D415" s="86">
        <v>0</v>
      </c>
      <c r="E415" s="86">
        <v>0</v>
      </c>
      <c r="F415" s="29"/>
    </row>
    <row r="416" spans="1:7" ht="30" hidden="1" x14ac:dyDescent="0.25">
      <c r="A416" s="71">
        <v>195</v>
      </c>
      <c r="B416" s="89" t="s">
        <v>262</v>
      </c>
      <c r="C416" s="90"/>
      <c r="D416" s="86">
        <v>0</v>
      </c>
      <c r="E416" s="86">
        <v>0</v>
      </c>
      <c r="F416" s="29"/>
    </row>
    <row r="417" spans="1:8" hidden="1" x14ac:dyDescent="0.25">
      <c r="A417" s="71">
        <v>196</v>
      </c>
      <c r="B417" s="89" t="s">
        <v>263</v>
      </c>
      <c r="C417" s="90"/>
      <c r="D417" s="86">
        <v>0</v>
      </c>
      <c r="E417" s="86">
        <v>0</v>
      </c>
      <c r="F417" s="29"/>
    </row>
    <row r="418" spans="1:8" ht="30" x14ac:dyDescent="0.25">
      <c r="A418" s="71">
        <v>200</v>
      </c>
      <c r="B418" s="89" t="s">
        <v>313</v>
      </c>
      <c r="C418" s="90"/>
      <c r="D418" s="86"/>
      <c r="E418" s="86">
        <v>365000000000</v>
      </c>
      <c r="F418" s="29"/>
    </row>
    <row r="419" spans="1:8" x14ac:dyDescent="0.25">
      <c r="A419" s="71"/>
      <c r="B419" s="24"/>
      <c r="C419" s="90"/>
      <c r="D419" s="44"/>
      <c r="E419" s="44"/>
      <c r="F419" s="6"/>
    </row>
    <row r="420" spans="1:8" x14ac:dyDescent="0.25">
      <c r="A420" s="71"/>
      <c r="B420" s="42" t="s">
        <v>264</v>
      </c>
      <c r="C420" s="42"/>
      <c r="D420" s="41">
        <f>SUM(D379:D419)</f>
        <v>701908946802</v>
      </c>
      <c r="E420" s="41">
        <f>SUM(E379:E418)</f>
        <v>1060751051650</v>
      </c>
      <c r="G420" s="10"/>
    </row>
    <row r="421" spans="1:8" x14ac:dyDescent="0.25">
      <c r="A421" s="71"/>
      <c r="B421" s="42"/>
      <c r="C421" s="42"/>
      <c r="D421" s="41"/>
      <c r="E421" s="41"/>
      <c r="F421" s="5"/>
      <c r="G421" s="6"/>
    </row>
    <row r="422" spans="1:8" x14ac:dyDescent="0.25">
      <c r="B422" s="42" t="s">
        <v>265</v>
      </c>
      <c r="C422" s="91"/>
      <c r="D422" s="41">
        <f>SUM(D420,D375,D373,D365)</f>
        <v>3560150305932.5093</v>
      </c>
      <c r="E422" s="41">
        <f>SUM(E420,E375,E373,E365)</f>
        <v>4125149354221.4961</v>
      </c>
      <c r="G422" s="10"/>
    </row>
    <row r="423" spans="1:8" x14ac:dyDescent="0.25">
      <c r="B423" s="92"/>
      <c r="C423" s="91"/>
      <c r="D423" s="41"/>
      <c r="E423" s="41"/>
      <c r="F423" s="5"/>
    </row>
    <row r="424" spans="1:8" x14ac:dyDescent="0.25">
      <c r="B424" s="42" t="s">
        <v>38</v>
      </c>
      <c r="C424" s="91"/>
      <c r="D424" s="41">
        <f>SUM(D422,D320,D169,D155)</f>
        <v>13038890915093.537</v>
      </c>
      <c r="E424" s="41">
        <f>SUM(E422,E320,E169,E155)</f>
        <v>13588027886174.516</v>
      </c>
      <c r="G424" s="31"/>
      <c r="H424" s="6"/>
    </row>
    <row r="425" spans="1:8" ht="16.2" customHeight="1" x14ac:dyDescent="0.25">
      <c r="B425" s="42"/>
      <c r="C425" s="91"/>
      <c r="D425" s="41"/>
      <c r="E425" s="41"/>
      <c r="F425" s="5"/>
      <c r="G425" s="32"/>
      <c r="H425" s="10"/>
    </row>
    <row r="426" spans="1:8" ht="16.2" x14ac:dyDescent="0.3">
      <c r="A426" s="113"/>
      <c r="B426" s="113"/>
      <c r="C426" s="113"/>
      <c r="D426" s="41"/>
      <c r="E426" s="41"/>
      <c r="F426" s="33"/>
    </row>
    <row r="427" spans="1:8" ht="15.6" x14ac:dyDescent="0.3">
      <c r="A427" s="113" t="s">
        <v>266</v>
      </c>
      <c r="B427" s="113"/>
      <c r="C427" s="113"/>
      <c r="D427" s="113"/>
      <c r="E427" s="113"/>
      <c r="F427" s="34"/>
      <c r="G427" s="10"/>
    </row>
    <row r="428" spans="1:8" ht="205.8" customHeight="1" x14ac:dyDescent="0.25">
      <c r="A428" s="110" t="s">
        <v>278</v>
      </c>
      <c r="B428" s="110"/>
      <c r="C428" s="110"/>
      <c r="D428" s="110"/>
      <c r="E428" s="110"/>
      <c r="F428" s="35"/>
    </row>
    <row r="431" spans="1:8" x14ac:dyDescent="0.25">
      <c r="D431" s="41"/>
      <c r="E431" s="41"/>
      <c r="F431" s="5"/>
    </row>
    <row r="432" spans="1:8" s="13" customFormat="1" ht="316.95" customHeight="1" x14ac:dyDescent="0.25">
      <c r="A432" s="110"/>
      <c r="B432" s="110"/>
      <c r="C432" s="60"/>
      <c r="D432" s="12"/>
      <c r="E432" s="12"/>
      <c r="F432" s="7"/>
    </row>
  </sheetData>
  <mergeCells count="7">
    <mergeCell ref="A432:B432"/>
    <mergeCell ref="A17:D17"/>
    <mergeCell ref="A33:B33"/>
    <mergeCell ref="A34:B34"/>
    <mergeCell ref="A426:C426"/>
    <mergeCell ref="A428:E428"/>
    <mergeCell ref="A427:E427"/>
  </mergeCells>
  <printOptions gridLines="1"/>
  <pageMargins left="0.511811023622047" right="0.31496062992126" top="0.74803149606299202" bottom="0.74803149606299202" header="0.31496062992126" footer="0.31496062992126"/>
  <pageSetup paperSize="9" scale="90" firstPageNumber="0" fitToHeight="3" orientation="portrait" r:id="rId1"/>
  <headerFooter>
    <oddFooter>&amp;L&amp;"Century Gothic Bold,Bold"&amp;8&amp;K000000National Assembly&amp;C&amp;"Bookman Old Style Bold Italic,Bold Italic"&amp;9&amp;K000000&amp;P&amp;R&amp;"Bookman Old Style Bold Italic,Bold Italic"&amp;8&amp;K000000 2021 Appropriation Bill</oddFooter>
  </headerFooter>
  <rowBreaks count="6" manualBreakCount="6">
    <brk id="55" max="16383" man="1"/>
    <brk id="105" max="4" man="1"/>
    <brk id="156" max="4" man="1"/>
    <brk id="170" max="4" man="1"/>
    <brk id="321" max="4" man="1"/>
    <brk id="424" max="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AF32261145F409836FCA14A350740" ma:contentTypeVersion="12" ma:contentTypeDescription="Create a new document." ma:contentTypeScope="" ma:versionID="e22ecd31db818cb3feea6b60bf4a1604">
  <xsd:schema xmlns:xsd="http://www.w3.org/2001/XMLSchema" xmlns:xs="http://www.w3.org/2001/XMLSchema" xmlns:p="http://schemas.microsoft.com/office/2006/metadata/properties" xmlns:ns2="1b4d2e45-8e50-4808-be92-179850164968" xmlns:ns3="a4907018-feab-4701-b416-2003e651155e" targetNamespace="http://schemas.microsoft.com/office/2006/metadata/properties" ma:root="true" ma:fieldsID="b0e73f60fe82854bf24afdea208ecaf5" ns2:_="" ns3:_="">
    <xsd:import namespace="1b4d2e45-8e50-4808-be92-179850164968"/>
    <xsd:import namespace="a4907018-feab-4701-b416-2003e65115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d2e45-8e50-4808-be92-1798501649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907018-feab-4701-b416-2003e65115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59764-0EBC-4343-A418-DDE94DB9910B}"/>
</file>

<file path=customXml/itemProps2.xml><?xml version="1.0" encoding="utf-8"?>
<ds:datastoreItem xmlns:ds="http://schemas.openxmlformats.org/officeDocument/2006/customXml" ds:itemID="{2AECA4BD-0B24-44EB-A5C6-860919273DB8}"/>
</file>

<file path=customXml/itemProps3.xml><?xml version="1.0" encoding="utf-8"?>
<ds:datastoreItem xmlns:ds="http://schemas.openxmlformats.org/officeDocument/2006/customXml" ds:itemID="{97454937-DC90-42AF-A608-D4BBA6D9C2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vt:lpstr>
      <vt:lpstr>Bill!Print_Area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Office of the Federation</dc:creator>
  <cp:lastModifiedBy>Alfred</cp:lastModifiedBy>
  <cp:lastPrinted>2020-12-22T16:12:25Z</cp:lastPrinted>
  <dcterms:created xsi:type="dcterms:W3CDTF">2020-12-10T11:34:19Z</dcterms:created>
  <dcterms:modified xsi:type="dcterms:W3CDTF">2020-12-31T21:14:12Z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0x010100BA6AF32261145F409836FCA14A350740</vt:lpwstr>
  </property>
</Properties>
</file>